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theme/themeOverride1.xml" ContentType="application/vnd.openxmlformats-officedocument.themeOverride+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theme/themeOverride2.xml" ContentType="application/vnd.openxmlformats-officedocument.themeOverride+xml"/>
  <Override PartName="/xl/charts/chart13.xml" ContentType="application/vnd.openxmlformats-officedocument.drawingml.chart+xml"/>
  <Override PartName="/xl/theme/themeOverride3.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Skrivebord\"/>
    </mc:Choice>
  </mc:AlternateContent>
  <bookViews>
    <workbookView xWindow="-2175" yWindow="180" windowWidth="26355" windowHeight="14490" tabRatio="916"/>
  </bookViews>
  <sheets>
    <sheet name="Front" sheetId="19" r:id="rId1"/>
    <sheet name="Contact info" sheetId="20" r:id="rId2"/>
    <sheet name="Contents" sheetId="9" r:id="rId3"/>
    <sheet name="1. Key figures" sheetId="8" r:id="rId4"/>
    <sheet name="2. Share info" sheetId="12" r:id="rId5"/>
    <sheet name="3. Storebrand overview" sheetId="1" r:id="rId6"/>
    <sheet name="4. Savings (non-guaranteed)" sheetId="2" r:id="rId7"/>
    <sheet name="5. Insurance" sheetId="3" r:id="rId8"/>
    <sheet name="6. Guaranteed pension" sheetId="4" r:id="rId9"/>
    <sheet name="7. Other" sheetId="5" r:id="rId10"/>
    <sheet name="8. Storebrand Group" sheetId="13" r:id="rId11"/>
    <sheet name="9. Storebrand Life Group" sheetId="11" r:id="rId12"/>
    <sheet name="10. Storebrand Asset Mgm Group" sheetId="16" r:id="rId13"/>
    <sheet name="11. Storebrand Helsef- AS" sheetId="17" r:id="rId14"/>
    <sheet name="12. Storebrand Forsikring AS" sheetId="15" r:id="rId15"/>
    <sheet name="13. Storebrand Bank Group" sheetId="14" r:id="rId16"/>
    <sheet name="14. Storebrand ASA" sheetId="18" r:id="rId17"/>
    <sheet name="15. Solidity" sheetId="10" r:id="rId18"/>
  </sheets>
  <externalReferences>
    <externalReference r:id="rId19"/>
    <externalReference r:id="rId20"/>
  </externalReferences>
  <definedNames>
    <definedName name="__per1" localSheetId="3">[1]Input!$C$15</definedName>
    <definedName name="__per1" localSheetId="5">[1]Input!$C$15</definedName>
    <definedName name="_per2" localSheetId="3">[1]Input!$D$15</definedName>
    <definedName name="_per2" localSheetId="5">[1]Input!$D$15</definedName>
    <definedName name="_per3" localSheetId="3">[1]Input!$E$15</definedName>
    <definedName name="_per3" localSheetId="5">[1]Input!$E$15</definedName>
    <definedName name="_per4" localSheetId="3">[1]Input!$F$15</definedName>
    <definedName name="_per4" localSheetId="5">[1]Input!$F$15</definedName>
    <definedName name="_per5" localSheetId="3">[1]Input!$G$15</definedName>
    <definedName name="_per5" localSheetId="5">[1]Input!$G$15</definedName>
    <definedName name="_per6">[1]Input!$H$15</definedName>
    <definedName name="_per7">[1]Input!$I$15</definedName>
    <definedName name="_Toc359396181" localSheetId="2">Contents!$H$23</definedName>
    <definedName name="_Toc359396182" localSheetId="2">Contents!$H$34</definedName>
    <definedName name="date_aar">[2]Parametre!$C$7</definedName>
    <definedName name="date_kv">[2]Parametre!$C$6</definedName>
    <definedName name="date_kv2">[2]Parametre!$C$8</definedName>
    <definedName name="kvartal">[2]Parametre!$C$2</definedName>
    <definedName name="SEKNOK">'6. Guaranteed pension'!$M$3</definedName>
    <definedName name="år1" localSheetId="3">[1]Input!$D$4</definedName>
    <definedName name="år1" localSheetId="5">[1]Input!$D$4</definedName>
    <definedName name="år2" localSheetId="3">[1]Input!$D$6</definedName>
    <definedName name="år2" localSheetId="5">[1]Input!$D$6</definedName>
  </definedNames>
  <calcPr calcId="162913"/>
</workbook>
</file>

<file path=xl/calcChain.xml><?xml version="1.0" encoding="utf-8"?>
<calcChain xmlns="http://schemas.openxmlformats.org/spreadsheetml/2006/main">
  <c r="J161" i="4" l="1"/>
  <c r="J165" i="4"/>
  <c r="K161" i="4"/>
  <c r="K165" i="4"/>
  <c r="J166" i="4" l="1"/>
  <c r="K166" i="4"/>
  <c r="L5" i="9" l="1"/>
  <c r="M8" i="9"/>
  <c r="L11" i="9" s="1"/>
  <c r="N11" i="9" l="1"/>
  <c r="L17" i="9" s="1"/>
  <c r="L8" i="9"/>
  <c r="L15" i="9"/>
  <c r="O15" i="9"/>
  <c r="P15" i="9" s="1"/>
  <c r="Q13" i="9" s="1"/>
  <c r="R17" i="9" s="1"/>
  <c r="C114" i="4" l="1"/>
  <c r="C118" i="4"/>
  <c r="C32" i="4"/>
  <c r="D224" i="4" l="1"/>
  <c r="C6" i="16" l="1"/>
  <c r="J1" i="8" l="1"/>
  <c r="H1" i="8"/>
  <c r="C1" i="8"/>
  <c r="H27" i="2" l="1"/>
  <c r="G27" i="2"/>
  <c r="F27" i="2"/>
  <c r="E27" i="2"/>
  <c r="C142" i="2" l="1"/>
  <c r="H32" i="2" l="1"/>
  <c r="G32" i="2"/>
  <c r="F32" i="2"/>
  <c r="E32" i="2"/>
  <c r="D32" i="2"/>
  <c r="C106" i="2" l="1"/>
  <c r="C105" i="2"/>
  <c r="H30" i="5" l="1"/>
  <c r="F30" i="5"/>
  <c r="C29" i="4"/>
  <c r="C28" i="4"/>
  <c r="G30" i="5" l="1"/>
  <c r="E30" i="5"/>
  <c r="F22" i="5" l="1"/>
  <c r="H22" i="5" l="1"/>
  <c r="G22" i="5"/>
  <c r="E22" i="5"/>
  <c r="D22" i="5"/>
  <c r="D30" i="5"/>
  <c r="D142" i="4" l="1"/>
  <c r="H142" i="4"/>
  <c r="G143" i="4"/>
  <c r="K143" i="4"/>
  <c r="J142" i="4"/>
  <c r="G142" i="4"/>
  <c r="K142" i="4"/>
  <c r="F143" i="4"/>
  <c r="J143" i="4"/>
  <c r="F142" i="4"/>
  <c r="E143" i="4"/>
  <c r="E142" i="4"/>
  <c r="D143" i="4"/>
  <c r="H143" i="4"/>
  <c r="E105" i="2" l="1"/>
  <c r="F106" i="2"/>
  <c r="J106" i="2"/>
  <c r="F105" i="2"/>
  <c r="J105" i="2"/>
  <c r="G106" i="2"/>
  <c r="K106" i="2"/>
  <c r="D105" i="2"/>
  <c r="G105" i="2"/>
  <c r="K105" i="2"/>
  <c r="H106" i="2"/>
  <c r="D106" i="2"/>
  <c r="H105" i="2"/>
  <c r="E106" i="2"/>
  <c r="H31" i="2" l="1"/>
  <c r="G31" i="2"/>
  <c r="F31" i="2"/>
  <c r="E31" i="2"/>
  <c r="D31" i="2"/>
  <c r="C24" i="1" l="1"/>
  <c r="H28" i="2" l="1"/>
  <c r="G28" i="2"/>
  <c r="F28" i="2"/>
  <c r="E28" i="2"/>
  <c r="D28" i="2"/>
  <c r="C28" i="2"/>
  <c r="D27" i="2"/>
  <c r="C27" i="2"/>
  <c r="G194" i="4" l="1"/>
  <c r="F194" i="4"/>
  <c r="E194" i="4"/>
  <c r="D194" i="4"/>
  <c r="L5" i="14" l="1"/>
  <c r="J115" i="2" l="1"/>
  <c r="F115" i="2"/>
  <c r="F30" i="2" s="1"/>
  <c r="K115" i="2"/>
  <c r="E115" i="2"/>
  <c r="E30" i="2" s="1"/>
  <c r="H115" i="2"/>
  <c r="H30" i="2" s="1"/>
  <c r="D115" i="2"/>
  <c r="I115" i="2"/>
  <c r="G115" i="2"/>
  <c r="G30" i="2" s="1"/>
  <c r="E129" i="4" l="1"/>
  <c r="F129" i="4"/>
  <c r="G129" i="4"/>
  <c r="D129" i="4"/>
  <c r="H129" i="4"/>
  <c r="J104" i="2" l="1"/>
  <c r="J141" i="4"/>
  <c r="I105" i="2"/>
  <c r="K104" i="2"/>
  <c r="I143" i="4"/>
  <c r="I142" i="4"/>
  <c r="K141" i="4"/>
  <c r="I104" i="2" l="1"/>
  <c r="I106" i="2"/>
  <c r="I141" i="4"/>
  <c r="I26" i="8"/>
  <c r="J26" i="8"/>
  <c r="D127" i="2"/>
  <c r="E127" i="2"/>
  <c r="F127" i="2"/>
  <c r="G127" i="2"/>
  <c r="H127" i="2"/>
  <c r="I127" i="2"/>
  <c r="J127" i="2"/>
  <c r="K127" i="2"/>
  <c r="K123" i="2"/>
  <c r="J123" i="2"/>
  <c r="I123" i="2"/>
  <c r="H123" i="2"/>
  <c r="G123" i="2"/>
  <c r="F123" i="2"/>
  <c r="E123" i="2"/>
  <c r="D123" i="2"/>
  <c r="D165" i="4"/>
  <c r="E165" i="4"/>
  <c r="F165" i="4"/>
  <c r="G165" i="4"/>
  <c r="H165" i="4"/>
  <c r="I165" i="4"/>
  <c r="F128" i="2" l="1"/>
  <c r="J128" i="2"/>
  <c r="D128" i="2"/>
  <c r="H128" i="2"/>
  <c r="D153" i="4"/>
  <c r="H153" i="4"/>
  <c r="E153" i="4"/>
  <c r="K153" i="4"/>
  <c r="H26" i="8"/>
  <c r="D26" i="8"/>
  <c r="G128" i="2"/>
  <c r="K128" i="2"/>
  <c r="G26" i="8"/>
  <c r="F26" i="8"/>
  <c r="E128" i="2"/>
  <c r="I128" i="2"/>
  <c r="E26" i="8"/>
  <c r="I153" i="4"/>
  <c r="H161" i="4"/>
  <c r="H166" i="4" s="1"/>
  <c r="H32" i="4" s="1"/>
  <c r="D161" i="4"/>
  <c r="D166" i="4" s="1"/>
  <c r="D32" i="4" s="1"/>
  <c r="G161" i="4"/>
  <c r="G166" i="4" s="1"/>
  <c r="G32" i="4" s="1"/>
  <c r="J32" i="4"/>
  <c r="F153" i="4"/>
  <c r="F161" i="4"/>
  <c r="F166" i="4" s="1"/>
  <c r="F32" i="4" s="1"/>
  <c r="G153" i="4"/>
  <c r="J153" i="4"/>
  <c r="E161" i="4"/>
  <c r="E166" i="4" s="1"/>
  <c r="E32" i="4" s="1"/>
  <c r="I161" i="4"/>
  <c r="I166" i="4" s="1"/>
  <c r="K32" i="4" l="1"/>
  <c r="I32" i="4"/>
  <c r="C193" i="4" l="1"/>
  <c r="H141" i="4" l="1"/>
  <c r="G141" i="4"/>
  <c r="F141" i="4"/>
  <c r="E141" i="4"/>
  <c r="D141" i="4"/>
  <c r="H104" i="2"/>
  <c r="G104" i="2"/>
  <c r="F104" i="2"/>
  <c r="E104" i="2"/>
  <c r="D104" i="2"/>
  <c r="D28" i="4" l="1"/>
  <c r="K80" i="2" l="1"/>
  <c r="E28" i="4" l="1"/>
  <c r="H112" i="4"/>
  <c r="H28" i="4"/>
  <c r="F28" i="4" l="1"/>
  <c r="G28" i="4" l="1"/>
</calcChain>
</file>

<file path=xl/sharedStrings.xml><?xml version="1.0" encoding="utf-8"?>
<sst xmlns="http://schemas.openxmlformats.org/spreadsheetml/2006/main" count="1690" uniqueCount="636">
  <si>
    <t>Key figures</t>
  </si>
  <si>
    <t>Storebrand Group</t>
  </si>
  <si>
    <t>Insurance</t>
  </si>
  <si>
    <t>Guaranteed pension</t>
  </si>
  <si>
    <t xml:space="preserve">  </t>
  </si>
  <si>
    <t>Savings (non-guaranteed)</t>
  </si>
  <si>
    <t>Other</t>
  </si>
  <si>
    <t>Asset Management</t>
  </si>
  <si>
    <t>Retail Banking</t>
  </si>
  <si>
    <t>Results</t>
  </si>
  <si>
    <t>Results by product</t>
  </si>
  <si>
    <t>Sales and Markets</t>
  </si>
  <si>
    <t>Reserves development</t>
  </si>
  <si>
    <t>SPP</t>
  </si>
  <si>
    <t>Balance sheet</t>
  </si>
  <si>
    <t>Reserves and buffers</t>
  </si>
  <si>
    <t>Corporate Banking</t>
  </si>
  <si>
    <t>Guaranteed pensions</t>
  </si>
  <si>
    <t>Storebrand Livsforsikring</t>
  </si>
  <si>
    <t>DC/UL (administration)</t>
  </si>
  <si>
    <t>DC/UL (risk coverage)</t>
  </si>
  <si>
    <t>Defined Benefit Fee Based</t>
  </si>
  <si>
    <t>Benco</t>
  </si>
  <si>
    <t>Paid-up &amp; Individual</t>
  </si>
  <si>
    <t>Company Portfolio</t>
  </si>
  <si>
    <t>Subsidiaries (net result)</t>
  </si>
  <si>
    <t>Unit Linked</t>
  </si>
  <si>
    <t>Guaranteed portfolios (IF+KF)</t>
  </si>
  <si>
    <t>SPP Consulting</t>
  </si>
  <si>
    <t>Complete result of Kapitalforvaltning</t>
  </si>
  <si>
    <t>Bank</t>
  </si>
  <si>
    <t>Retail personal risk</t>
  </si>
  <si>
    <t>Retail object risk</t>
  </si>
  <si>
    <t>Holding Company</t>
  </si>
  <si>
    <t>Complete result of Storebrand ASA</t>
  </si>
  <si>
    <t>Key Figures</t>
  </si>
  <si>
    <r>
      <t>Insurance - non-guaranteed</t>
    </r>
    <r>
      <rPr>
        <vertAlign val="superscript"/>
        <sz val="11"/>
        <rFont val="Calibri"/>
        <family val="2"/>
        <scheme val="minor"/>
      </rPr>
      <t>*</t>
    </r>
  </si>
  <si>
    <t xml:space="preserve">  1.</t>
  </si>
  <si>
    <t xml:space="preserve">  2.</t>
  </si>
  <si>
    <t xml:space="preserve">  3.</t>
  </si>
  <si>
    <t xml:space="preserve">  4.</t>
  </si>
  <si>
    <t xml:space="preserve">  5.</t>
  </si>
  <si>
    <t xml:space="preserve">  6.</t>
  </si>
  <si>
    <r>
      <t>Insurance - guaranteed</t>
    </r>
    <r>
      <rPr>
        <vertAlign val="superscript"/>
        <sz val="11"/>
        <rFont val="Calibri"/>
        <family val="2"/>
        <scheme val="minor"/>
      </rPr>
      <t>*</t>
    </r>
  </si>
  <si>
    <t>Solvency margin</t>
  </si>
  <si>
    <t xml:space="preserve">  7.</t>
  </si>
  <si>
    <t>Solidity</t>
  </si>
  <si>
    <t>Balance sheet and capital adequacy Storebrand Group</t>
  </si>
  <si>
    <t>Balance sheet, solidity capital, solvency calculations and capital adequacy Storebrand Life Group</t>
  </si>
  <si>
    <t xml:space="preserve">  8.</t>
  </si>
  <si>
    <t>Shareholder</t>
  </si>
  <si>
    <t>Account type</t>
  </si>
  <si>
    <t>Total %</t>
  </si>
  <si>
    <t>Rating company</t>
  </si>
  <si>
    <t>Moody's</t>
  </si>
  <si>
    <t>S&amp;P</t>
  </si>
  <si>
    <t>Savings - non guaranteed</t>
  </si>
  <si>
    <t>Premium income Unit Linked</t>
  </si>
  <si>
    <t>Unit Linked reserves</t>
  </si>
  <si>
    <t>AuM Asset Management</t>
  </si>
  <si>
    <t>Retail lending</t>
  </si>
  <si>
    <t>Total portfolio premiums</t>
  </si>
  <si>
    <t xml:space="preserve">Claims ratio </t>
  </si>
  <si>
    <t>Cost ratio</t>
  </si>
  <si>
    <t>Combined ratio</t>
  </si>
  <si>
    <t>Guaranteed reserves</t>
  </si>
  <si>
    <t>Guaranteed reseves in % of total reserves</t>
  </si>
  <si>
    <t>Total</t>
  </si>
  <si>
    <t>Total received</t>
  </si>
  <si>
    <t>NOK million</t>
  </si>
  <si>
    <t xml:space="preserve"> - of which annual premiums</t>
  </si>
  <si>
    <t xml:space="preserve"> - of which single premiums</t>
  </si>
  <si>
    <t>Total transferred</t>
  </si>
  <si>
    <t xml:space="preserve">Net transfers </t>
  </si>
  <si>
    <t>Defined Benefit</t>
  </si>
  <si>
    <t>Paid-Up (Total)</t>
  </si>
  <si>
    <t xml:space="preserve">Individual </t>
  </si>
  <si>
    <t>Total debt</t>
  </si>
  <si>
    <t>Minimum 
requirement</t>
  </si>
  <si>
    <t>Net primary capital</t>
  </si>
  <si>
    <t xml:space="preserve">             Capital Ratio</t>
  </si>
  <si>
    <t>Solvency margin capital</t>
  </si>
  <si>
    <t>Solvency margin requirement</t>
  </si>
  <si>
    <t>Core Capital</t>
  </si>
  <si>
    <t>Eligible subordinated
 loan capital</t>
  </si>
  <si>
    <t>Risk weighted assets</t>
  </si>
  <si>
    <t>Core capital 
ratio in %</t>
  </si>
  <si>
    <t>Capital ratio in %</t>
  </si>
  <si>
    <t>Guaranteed reserves in % of total reserves</t>
  </si>
  <si>
    <t>Guaranteed Reserves</t>
  </si>
  <si>
    <t>Net transfers</t>
  </si>
  <si>
    <t>Unit linked Premiums</t>
  </si>
  <si>
    <t>Retail Lending</t>
  </si>
  <si>
    <t>Premium reserves transfeerd</t>
  </si>
  <si>
    <t>Claims ratio</t>
  </si>
  <si>
    <t>Capital adequacy (Storebrand Bank)</t>
  </si>
  <si>
    <t>Core Capital adequacy (Storebrand Bank)</t>
  </si>
  <si>
    <t>Reserves</t>
  </si>
  <si>
    <t>SPP AB</t>
  </si>
  <si>
    <t xml:space="preserve">SPP </t>
  </si>
  <si>
    <t>Storebrand ASA</t>
  </si>
  <si>
    <t>Reporting structure</t>
  </si>
  <si>
    <t>Legal structure</t>
  </si>
  <si>
    <t>(Simplified)</t>
  </si>
  <si>
    <t>Storebrand Bank</t>
  </si>
  <si>
    <t>Share info</t>
  </si>
  <si>
    <t>10.</t>
  </si>
  <si>
    <t>11.</t>
  </si>
  <si>
    <t>Unit linked Reserves</t>
  </si>
  <si>
    <t>Premium reserves received</t>
  </si>
  <si>
    <t>Updated:</t>
  </si>
  <si>
    <t>Unit Linked Norway</t>
  </si>
  <si>
    <t>Unit Linked (occupational pension) Norway</t>
  </si>
  <si>
    <t>Unit Linked (retail) Norway</t>
  </si>
  <si>
    <t>Individual life and pension, Norway</t>
  </si>
  <si>
    <t>Defined Benefit (fee based), Norway</t>
  </si>
  <si>
    <t>Paid-up policies (retail), Norway</t>
  </si>
  <si>
    <t>Paid-up policies, Norway</t>
  </si>
  <si>
    <t>Norway</t>
  </si>
  <si>
    <t>Guaranteed products*, Norway</t>
  </si>
  <si>
    <t>Guaranteed pension*</t>
  </si>
  <si>
    <t xml:space="preserve">Paid-up policies (retail) </t>
  </si>
  <si>
    <t>ASSET ALLOCATION</t>
  </si>
  <si>
    <t>Sweden</t>
  </si>
  <si>
    <t>Guaranteed products, Sweden</t>
  </si>
  <si>
    <t>Guaranteed Products, Sweden</t>
  </si>
  <si>
    <t>Guaranteed products*, Sweden</t>
  </si>
  <si>
    <t>Conditional bonuses Sweden</t>
  </si>
  <si>
    <t>Unit Linked Sweden</t>
  </si>
  <si>
    <r>
      <t xml:space="preserve">Solidity capital (Storebrand Life Group) </t>
    </r>
    <r>
      <rPr>
        <vertAlign val="superscript"/>
        <sz val="8"/>
        <rFont val="Arial Narrow"/>
        <family val="2"/>
      </rPr>
      <t>4)</t>
    </r>
  </si>
  <si>
    <r>
      <t xml:space="preserve">Buffer capital </t>
    </r>
    <r>
      <rPr>
        <vertAlign val="superscript"/>
        <sz val="8"/>
        <rFont val="Arial Narrow"/>
        <family val="2"/>
      </rPr>
      <t>1)</t>
    </r>
  </si>
  <si>
    <t>Minority interests' share in equity</t>
  </si>
  <si>
    <t>Customer fund</t>
  </si>
  <si>
    <t xml:space="preserve">Other debts </t>
  </si>
  <si>
    <r>
      <t>Equity</t>
    </r>
    <r>
      <rPr>
        <vertAlign val="superscript"/>
        <sz val="8"/>
        <rFont val="Arial Narrow"/>
        <family val="2"/>
      </rPr>
      <t xml:space="preserve"> 1)</t>
    </r>
  </si>
  <si>
    <r>
      <t>Subordinated loan capital</t>
    </r>
    <r>
      <rPr>
        <vertAlign val="superscript"/>
        <sz val="8"/>
        <rFont val="Arial Narrow"/>
        <family val="2"/>
      </rPr>
      <t xml:space="preserve"> 2)</t>
    </r>
  </si>
  <si>
    <r>
      <t xml:space="preserve">Buffer capital </t>
    </r>
    <r>
      <rPr>
        <vertAlign val="superscript"/>
        <sz val="8"/>
        <rFont val="Arial Narrow"/>
        <family val="2"/>
      </rPr>
      <t>3)</t>
    </r>
  </si>
  <si>
    <r>
      <t xml:space="preserve">Earnings per ordinary share (after tax) </t>
    </r>
    <r>
      <rPr>
        <vertAlign val="superscript"/>
        <sz val="8"/>
        <rFont val="Arial Narrow"/>
        <family val="2"/>
      </rPr>
      <t>1)</t>
    </r>
  </si>
  <si>
    <r>
      <t xml:space="preserve">Bank loan Storebrand ASA </t>
    </r>
    <r>
      <rPr>
        <vertAlign val="superscript"/>
        <sz val="8"/>
        <color theme="1"/>
        <rFont val="Arial Narrow"/>
        <family val="2"/>
      </rPr>
      <t>1)</t>
    </r>
  </si>
  <si>
    <r>
      <t xml:space="preserve">Subordinated loan capital </t>
    </r>
    <r>
      <rPr>
        <vertAlign val="superscript"/>
        <sz val="8"/>
        <rFont val="Arial Narrow"/>
        <family val="2"/>
      </rPr>
      <t>1)</t>
    </r>
  </si>
  <si>
    <r>
      <t>Accrued profit</t>
    </r>
    <r>
      <rPr>
        <vertAlign val="superscript"/>
        <sz val="8"/>
        <rFont val="Arial Narrow"/>
        <family val="2"/>
      </rPr>
      <t xml:space="preserve"> 2)</t>
    </r>
  </si>
  <si>
    <t>Buffer capital in % of customer reserves Norway</t>
  </si>
  <si>
    <t>Buffer capital in % of customer reserves Sweden</t>
  </si>
  <si>
    <r>
      <t>Paid-up policies</t>
    </r>
    <r>
      <rPr>
        <b/>
        <vertAlign val="superscript"/>
        <sz val="6"/>
        <color theme="0"/>
        <rFont val="Arial Narrow"/>
        <family val="2"/>
      </rPr>
      <t xml:space="preserve"> 2)</t>
    </r>
    <r>
      <rPr>
        <b/>
        <sz val="6"/>
        <color theme="0"/>
        <rFont val="Arial Narrow"/>
        <family val="2"/>
      </rPr>
      <t xml:space="preserve"> - </t>
    </r>
    <r>
      <rPr>
        <b/>
        <sz val="8"/>
        <color theme="0"/>
        <rFont val="Arial Narrow"/>
        <family val="2"/>
      </rPr>
      <t>Norway</t>
    </r>
  </si>
  <si>
    <r>
      <t xml:space="preserve">Individual </t>
    </r>
    <r>
      <rPr>
        <b/>
        <vertAlign val="superscript"/>
        <sz val="6"/>
        <color theme="0"/>
        <rFont val="Arial Narrow"/>
        <family val="2"/>
      </rPr>
      <t>2)</t>
    </r>
    <r>
      <rPr>
        <b/>
        <sz val="8"/>
        <color theme="0"/>
        <rFont val="Arial Narrow"/>
        <family val="2"/>
      </rPr>
      <t xml:space="preserve"> - Norway</t>
    </r>
  </si>
  <si>
    <r>
      <t>Guaranteed products - Sweden</t>
    </r>
    <r>
      <rPr>
        <b/>
        <vertAlign val="superscript"/>
        <sz val="8"/>
        <color theme="0"/>
        <rFont val="Arial Narrow"/>
        <family val="2"/>
      </rPr>
      <t xml:space="preserve"> 2)</t>
    </r>
  </si>
  <si>
    <r>
      <t>Defined Benefit</t>
    </r>
    <r>
      <rPr>
        <b/>
        <vertAlign val="superscript"/>
        <sz val="8"/>
        <color theme="0"/>
        <rFont val="Arial Narrow"/>
        <family val="2"/>
      </rPr>
      <t xml:space="preserve"> 1)</t>
    </r>
    <r>
      <rPr>
        <b/>
        <sz val="8"/>
        <color theme="0"/>
        <rFont val="Arial Narrow"/>
        <family val="2"/>
      </rPr>
      <t xml:space="preserve"> - Norway</t>
    </r>
  </si>
  <si>
    <r>
      <t xml:space="preserve">Paid-up policies </t>
    </r>
    <r>
      <rPr>
        <b/>
        <vertAlign val="superscript"/>
        <sz val="8"/>
        <color theme="0"/>
        <rFont val="Arial Narrow"/>
        <family val="2"/>
      </rPr>
      <t xml:space="preserve">2) </t>
    </r>
    <r>
      <rPr>
        <b/>
        <sz val="8"/>
        <color theme="0"/>
        <rFont val="Arial Narrow"/>
        <family val="2"/>
      </rPr>
      <t>- Norway</t>
    </r>
  </si>
  <si>
    <t>1) Annual premium equivalent</t>
  </si>
  <si>
    <r>
      <t>Unit Linked premiums</t>
    </r>
    <r>
      <rPr>
        <vertAlign val="superscript"/>
        <sz val="8"/>
        <color theme="1"/>
        <rFont val="Arial Narrow"/>
        <family val="2"/>
      </rPr>
      <t xml:space="preserve"> 1) </t>
    </r>
    <r>
      <rPr>
        <sz val="8"/>
        <color theme="1"/>
        <rFont val="Arial Narrow"/>
        <family val="2"/>
      </rPr>
      <t>Sweden</t>
    </r>
  </si>
  <si>
    <r>
      <t>Savings (non.guaranteed) premiums</t>
    </r>
    <r>
      <rPr>
        <vertAlign val="superscript"/>
        <sz val="8"/>
        <color theme="1"/>
        <rFont val="Arial Narrow"/>
        <family val="2"/>
      </rPr>
      <t xml:space="preserve"> 1)</t>
    </r>
  </si>
  <si>
    <t>Assets customer portfolio</t>
  </si>
  <si>
    <t>Assets company portfolio</t>
  </si>
  <si>
    <r>
      <t>Expected return</t>
    </r>
    <r>
      <rPr>
        <vertAlign val="superscript"/>
        <sz val="8"/>
        <rFont val="Arial Narrow"/>
        <family val="2"/>
      </rPr>
      <t xml:space="preserve"> 1)</t>
    </r>
  </si>
  <si>
    <t>1) Individual life and disability, property and casualty insurance</t>
  </si>
  <si>
    <t>2) Group life and workers comp. including contribution from health insurance (consolidated under Financial result)</t>
  </si>
  <si>
    <t>3) DC disability risk result Norway and disability risk Sweden</t>
  </si>
  <si>
    <r>
      <t xml:space="preserve">P&amp;C  &amp; Individual life </t>
    </r>
    <r>
      <rPr>
        <vertAlign val="superscript"/>
        <sz val="8"/>
        <color theme="1"/>
        <rFont val="Arial Narrow"/>
        <family val="2"/>
      </rPr>
      <t>1)</t>
    </r>
  </si>
  <si>
    <r>
      <t xml:space="preserve">Health &amp; Group life </t>
    </r>
    <r>
      <rPr>
        <vertAlign val="superscript"/>
        <sz val="8"/>
        <color theme="1"/>
        <rFont val="Arial Narrow"/>
        <family val="2"/>
      </rPr>
      <t>2)</t>
    </r>
  </si>
  <si>
    <r>
      <t xml:space="preserve">Pension related disability insurance Nordic </t>
    </r>
    <r>
      <rPr>
        <vertAlign val="superscript"/>
        <sz val="8"/>
        <color theme="1"/>
        <rFont val="Arial Narrow"/>
        <family val="2"/>
      </rPr>
      <t>3)</t>
    </r>
  </si>
  <si>
    <t>Asset Management segment</t>
  </si>
  <si>
    <t>Supplementary Information</t>
  </si>
  <si>
    <t>(unaudited)</t>
  </si>
  <si>
    <t>Asset return</t>
  </si>
  <si>
    <r>
      <t xml:space="preserve">Premium income </t>
    </r>
    <r>
      <rPr>
        <vertAlign val="superscript"/>
        <sz val="8"/>
        <color theme="1"/>
        <rFont val="Arial Narrow"/>
        <family val="2"/>
      </rPr>
      <t xml:space="preserve">3) </t>
    </r>
  </si>
  <si>
    <r>
      <t>Insurance claims</t>
    </r>
    <r>
      <rPr>
        <vertAlign val="superscript"/>
        <sz val="8"/>
        <color theme="1"/>
        <rFont val="Arial Narrow"/>
        <family val="2"/>
      </rPr>
      <t xml:space="preserve"> 3)</t>
    </r>
  </si>
  <si>
    <r>
      <t>Defined Benefit</t>
    </r>
    <r>
      <rPr>
        <b/>
        <vertAlign val="superscript"/>
        <sz val="5"/>
        <color theme="0"/>
        <rFont val="Arial Narrow"/>
        <family val="2"/>
      </rPr>
      <t xml:space="preserve"> 1)</t>
    </r>
    <r>
      <rPr>
        <b/>
        <sz val="8"/>
        <color theme="0"/>
        <rFont val="Arial Narrow"/>
        <family val="2"/>
      </rPr>
      <t xml:space="preserve"> - Norway</t>
    </r>
  </si>
  <si>
    <r>
      <t>Premium income</t>
    </r>
    <r>
      <rPr>
        <vertAlign val="superscript"/>
        <sz val="8"/>
        <color theme="1"/>
        <rFont val="Arial Narrow"/>
        <family val="2"/>
      </rPr>
      <t xml:space="preserve"> 3)</t>
    </r>
  </si>
  <si>
    <r>
      <t xml:space="preserve">Unit Linked premiums </t>
    </r>
    <r>
      <rPr>
        <vertAlign val="superscript"/>
        <sz val="8"/>
        <color theme="1"/>
        <rFont val="Arial Narrow"/>
        <family val="2"/>
      </rPr>
      <t>1)</t>
    </r>
    <r>
      <rPr>
        <sz val="8"/>
        <color theme="1"/>
        <rFont val="Arial Narrow"/>
        <family val="2"/>
      </rPr>
      <t xml:space="preserve"> Norway</t>
    </r>
  </si>
  <si>
    <r>
      <t>Buffer capital in % of customer reserves Norway</t>
    </r>
    <r>
      <rPr>
        <vertAlign val="superscript"/>
        <sz val="8"/>
        <rFont val="Arial Narrow"/>
        <family val="2"/>
      </rPr>
      <t xml:space="preserve"> 2)</t>
    </r>
  </si>
  <si>
    <r>
      <t xml:space="preserve">Buffer capital in % of customer reserves Sweden </t>
    </r>
    <r>
      <rPr>
        <vertAlign val="superscript"/>
        <sz val="8"/>
        <rFont val="Arial Narrow"/>
        <family val="2"/>
      </rPr>
      <t>3)</t>
    </r>
  </si>
  <si>
    <t>Share of total Assets</t>
  </si>
  <si>
    <r>
      <t>1)</t>
    </r>
    <r>
      <rPr>
        <i/>
        <sz val="8"/>
        <color rgb="FF000000"/>
        <rFont val="Arial Narrow"/>
        <family val="2"/>
      </rPr>
      <t xml:space="preserve"> Accumulated accounting year</t>
    </r>
  </si>
  <si>
    <r>
      <t>2)</t>
    </r>
    <r>
      <rPr>
        <i/>
        <sz val="8"/>
        <color rgb="FF000000"/>
        <rFont val="Arial Narrow"/>
        <family val="2"/>
      </rPr>
      <t xml:space="preserve"> Additional statutory reserves + market value adjustment reserve</t>
    </r>
  </si>
  <si>
    <r>
      <t>3)</t>
    </r>
    <r>
      <rPr>
        <i/>
        <sz val="8"/>
        <color rgb="FF000000"/>
        <rFont val="Arial Narrow"/>
        <family val="2"/>
      </rPr>
      <t xml:space="preserve"> Conditional bonuses</t>
    </r>
  </si>
  <si>
    <r>
      <t>4)</t>
    </r>
    <r>
      <rPr>
        <i/>
        <sz val="8"/>
        <color rgb="FF000000"/>
        <rFont val="Arial Narrow"/>
        <family val="2"/>
      </rPr>
      <t xml:space="preserve"> The term solidity capital encompasses equity, subordinated loan capital, the risk equalisation fund, the market value adjustment reserve, additional statutory reserves, conditional bonuses, excess value/deficit related to bonds at amortised cost and accrued profit.</t>
    </r>
  </si>
  <si>
    <t>Results per product</t>
  </si>
  <si>
    <t>Sensitivities Sweden - guaranteed portfolio financial result</t>
  </si>
  <si>
    <t>Savings</t>
  </si>
  <si>
    <t>Share in %</t>
  </si>
  <si>
    <t>Table 8: Savings - non-guaranteed</t>
  </si>
  <si>
    <t>Table 2: Shareholder structure</t>
  </si>
  <si>
    <t>Table 3: Rating</t>
  </si>
  <si>
    <t>Table 4: Group result</t>
  </si>
  <si>
    <t>Table 5: Group result by result area</t>
  </si>
  <si>
    <t>Table 6: Earnings per share</t>
  </si>
  <si>
    <t>Table 7: Exchange rates SEK/NOK</t>
  </si>
  <si>
    <t>Table 9: Savings - by non-guaranteed product</t>
  </si>
  <si>
    <t>Table 10: Savings - non-guaranteed</t>
  </si>
  <si>
    <t>Table 11: Unit Linked Norway</t>
  </si>
  <si>
    <t>Table 12: Unit linked Sweden</t>
  </si>
  <si>
    <t>Table 13: Asset Management segment</t>
  </si>
  <si>
    <t>Table 14: Retail Banking</t>
  </si>
  <si>
    <r>
      <t>Table 15: New sales</t>
    </r>
    <r>
      <rPr>
        <b/>
        <vertAlign val="superscript"/>
        <sz val="10"/>
        <rFont val="Arial"/>
        <family val="2"/>
      </rPr>
      <t xml:space="preserve"> </t>
    </r>
  </si>
  <si>
    <t>Table 16: Unit Linked - Premiums (excluding transfers)</t>
  </si>
  <si>
    <t xml:space="preserve">Table 17: Unit Linked - Transfer balance </t>
  </si>
  <si>
    <t>Table 18: Return Defined Contribution - standard profiles Norway</t>
  </si>
  <si>
    <t>Reserves Unit Linked - Norway</t>
  </si>
  <si>
    <t>Reserves Unit Linked - Sweden</t>
  </si>
  <si>
    <t>Table 21: Insurance</t>
  </si>
  <si>
    <t>Table 22: By lines of business</t>
  </si>
  <si>
    <t>Table 23: Portfolio Premiums</t>
  </si>
  <si>
    <t>Table 24: P&amp;C &amp; Individual life</t>
  </si>
  <si>
    <t>Table 25: Health &amp; Group life</t>
  </si>
  <si>
    <t>Table 26: Pension related disability insurance Nordic</t>
  </si>
  <si>
    <t>Table 27: Guaranteed pension</t>
  </si>
  <si>
    <t>Table 28: By guaranteed product</t>
  </si>
  <si>
    <t>Table 29: Guaranteed pension</t>
  </si>
  <si>
    <t>Table 30: Defined benefit (fee based)</t>
  </si>
  <si>
    <t>Table 31: Paid-up policies, Norway</t>
  </si>
  <si>
    <t>Table 32: Individual life and pension, Norway</t>
  </si>
  <si>
    <t>Table 34: Value adjusted return guaranteed products, Norway</t>
  </si>
  <si>
    <t>Table 35: Booked return guaranteed products, Norway</t>
  </si>
  <si>
    <t>Table 37: Guaranteed pension</t>
  </si>
  <si>
    <r>
      <t xml:space="preserve">Table 38: New sales guaranteed products </t>
    </r>
    <r>
      <rPr>
        <b/>
        <vertAlign val="superscript"/>
        <sz val="10"/>
        <rFont val="Arial"/>
        <family val="2"/>
      </rPr>
      <t>1)</t>
    </r>
  </si>
  <si>
    <t>Table 39: Premiums Norway (excluding transfers)</t>
  </si>
  <si>
    <t>Table 40: Transfer balance (Guaranteed)</t>
  </si>
  <si>
    <r>
      <t>Table 43: Buffer capital</t>
    </r>
    <r>
      <rPr>
        <b/>
        <vertAlign val="superscript"/>
        <sz val="10"/>
        <rFont val="Arial"/>
        <family val="2"/>
      </rPr>
      <t xml:space="preserve"> 1)</t>
    </r>
  </si>
  <si>
    <t>Table 47: Storebrand group Company portfolios - excl. bank and insurance</t>
  </si>
  <si>
    <t>Table 48: Storebrand group debt - excl. bank</t>
  </si>
  <si>
    <t>Table 49: Storebrand Bank ASA - Corporate Banking</t>
  </si>
  <si>
    <t>Table 50: BenCo</t>
  </si>
  <si>
    <t>Table 51: Storebrand ASA Holding company costs and net financial results in company portfolios</t>
  </si>
  <si>
    <t>Table 53: Storebrand Group - balance sheet</t>
  </si>
  <si>
    <t>Table 54: Results - Storebrand Life Group</t>
  </si>
  <si>
    <t>Table 58: Results - Storebrand Asset Management Group</t>
  </si>
  <si>
    <t>Table 59: Balance sheet - Storebrand Asset Management Group</t>
  </si>
  <si>
    <t>Table 60: Results - Storebrand Helseforsikring AS</t>
  </si>
  <si>
    <t>Table 61: Balance sheet - Storebrand Helseforsikring AS</t>
  </si>
  <si>
    <t>Table 62: Results - Storebrand Forsikring AS</t>
  </si>
  <si>
    <t>Table 63: Balance sheet - Storebrand Forsikring AS</t>
  </si>
  <si>
    <t>Table 64: Results - Storebrand Bank Group</t>
  </si>
  <si>
    <t xml:space="preserve">Table 65: Balance sheet - Storebrand Bank Group </t>
  </si>
  <si>
    <t>Table 66: Storebrand Bank ASA (group) - Key Figures Banking</t>
  </si>
  <si>
    <t>Fig. 1: Geographical dispersion</t>
  </si>
  <si>
    <t>Table 1: Key Figures</t>
  </si>
  <si>
    <t xml:space="preserve">Table 55: Balance sheet - Storebrand Life Group </t>
  </si>
  <si>
    <t>Table 67: Results - Storebrand Boligkreditt AS</t>
  </si>
  <si>
    <t xml:space="preserve">Table 68: Balance sheet - Storebrand Boligkreditt  AS </t>
  </si>
  <si>
    <t>Table 70: Balance sheet - Storebrand ASA (holding)</t>
  </si>
  <si>
    <t>Table 71: Capital adequacy Storebrand Group</t>
  </si>
  <si>
    <t>Table 72: Solidity capital Storebrand Life Group</t>
  </si>
  <si>
    <t>Table 73: Capital adequacy calculation Storebrand Life Group</t>
  </si>
  <si>
    <t>Table 74: Solvency calculation Storebrand Life Group</t>
  </si>
  <si>
    <t>Table 75: Solvency margin- Storebrand Life Group</t>
  </si>
  <si>
    <t>Table 76: Capital adequacy position - Storebrand Life Group by sub group</t>
  </si>
  <si>
    <t>Table 41: Development customer funds  - single quarter</t>
  </si>
  <si>
    <r>
      <t>Expected return Assets</t>
    </r>
    <r>
      <rPr>
        <vertAlign val="superscript"/>
        <sz val="8"/>
        <rFont val="Arial Narrow"/>
        <family val="2"/>
      </rPr>
      <t xml:space="preserve"> 2)</t>
    </r>
  </si>
  <si>
    <r>
      <t>Consolidation ratio</t>
    </r>
    <r>
      <rPr>
        <vertAlign val="superscript"/>
        <sz val="8"/>
        <rFont val="Arial Narrow"/>
        <family val="2"/>
      </rPr>
      <t xml:space="preserve"> 3)</t>
    </r>
  </si>
  <si>
    <r>
      <rPr>
        <i/>
        <vertAlign val="superscript"/>
        <sz val="8"/>
        <rFont val="Arial Narrow"/>
        <family val="2"/>
      </rPr>
      <t>1)</t>
    </r>
    <r>
      <rPr>
        <i/>
        <sz val="8"/>
        <rFont val="Arial Narrow"/>
        <family val="2"/>
      </rPr>
      <t xml:space="preserve"> Portfolio names "P250", "P300" and "P520" indicates level of interest rate guarantees (basis points)</t>
    </r>
  </si>
  <si>
    <t xml:space="preserve">Storebrand Group </t>
  </si>
  <si>
    <t>Table 52: Storebrand Group  - IFRS-legal result by sub group</t>
  </si>
  <si>
    <r>
      <t>Storebrand Helseforsikring AS</t>
    </r>
    <r>
      <rPr>
        <vertAlign val="superscript"/>
        <sz val="8"/>
        <color theme="1"/>
        <rFont val="Arial Narrow"/>
        <family val="2"/>
      </rPr>
      <t xml:space="preserve"> 1)</t>
    </r>
  </si>
  <si>
    <t>Storebrand  ASA (IFRS-Legal)</t>
  </si>
  <si>
    <t>Storebrand Bank Group (IFRS-legal)</t>
  </si>
  <si>
    <t>Storebrand Forsikring AS (IFRS-Legal)</t>
  </si>
  <si>
    <t xml:space="preserve">Storebrand Helseforsikring AS (IFRS-Legal 100%) </t>
  </si>
  <si>
    <t>Storebrand Asset Management Group (IFRS-Legal)</t>
  </si>
  <si>
    <t>Storebrand Life Group (IFRS-Legal)</t>
  </si>
  <si>
    <t xml:space="preserve">Table 69: Storebrand ASA (holding) </t>
  </si>
  <si>
    <t>Table 56: Results - SPP Pension &amp; Försäkring AB Group</t>
  </si>
  <si>
    <t xml:space="preserve">Table 57: Balance sheet - SPP Pension &amp; Försäkring AB Group </t>
  </si>
  <si>
    <t>Storebrand overview</t>
  </si>
  <si>
    <t xml:space="preserve">  9.</t>
  </si>
  <si>
    <t>Storebrand Life Group</t>
  </si>
  <si>
    <t>Storebrand Asset Mgt Group</t>
  </si>
  <si>
    <t>Storebrand Helse AS</t>
  </si>
  <si>
    <t>Storebrand Bank Group</t>
  </si>
  <si>
    <t>Storebrand Forsikring AS</t>
  </si>
  <si>
    <t>12.</t>
  </si>
  <si>
    <t>13.</t>
  </si>
  <si>
    <t>14.</t>
  </si>
  <si>
    <t>15.</t>
  </si>
  <si>
    <t>Net transfer out of guaranteed reserves</t>
  </si>
  <si>
    <r>
      <t>Other</t>
    </r>
    <r>
      <rPr>
        <vertAlign val="superscript"/>
        <sz val="8"/>
        <color theme="1"/>
        <rFont val="Arial Narrow"/>
        <family val="2"/>
      </rPr>
      <t>4)</t>
    </r>
  </si>
  <si>
    <r>
      <t>Table 36: Value adjusted return guaranteed products</t>
    </r>
    <r>
      <rPr>
        <b/>
        <vertAlign val="superscript"/>
        <sz val="10"/>
        <rFont val="Arial"/>
        <family val="2"/>
      </rPr>
      <t>1)</t>
    </r>
    <r>
      <rPr>
        <b/>
        <sz val="10"/>
        <rFont val="Arial"/>
        <family val="2"/>
      </rPr>
      <t>, Sweden</t>
    </r>
  </si>
  <si>
    <t>Table 42: Development customer funds - YTD</t>
  </si>
  <si>
    <t>Table 33: Guaranteed pension, Sweden</t>
  </si>
  <si>
    <t>Key figures guaranteed products</t>
  </si>
  <si>
    <t>Table 44 a: Key terms products, Norway</t>
  </si>
  <si>
    <r>
      <t>Table 44 b: Key terms portfolio Sweden</t>
    </r>
    <r>
      <rPr>
        <b/>
        <vertAlign val="superscript"/>
        <sz val="10"/>
        <rFont val="Arial"/>
        <family val="2"/>
      </rPr>
      <t>1)</t>
    </r>
  </si>
  <si>
    <r>
      <t>Table 45: Allocation Sweden</t>
    </r>
    <r>
      <rPr>
        <b/>
        <vertAlign val="superscript"/>
        <sz val="10"/>
        <rFont val="Arial"/>
        <family val="2"/>
      </rPr>
      <t>1)</t>
    </r>
  </si>
  <si>
    <t>1) 50% of result according to owner's share (50%)</t>
  </si>
  <si>
    <t>Table 20: Development customer funds, YTD</t>
  </si>
  <si>
    <r>
      <t>Norway</t>
    </r>
    <r>
      <rPr>
        <vertAlign val="superscript"/>
        <sz val="8"/>
        <color theme="1"/>
        <rFont val="Arial Narrow"/>
        <family val="2"/>
      </rPr>
      <t>1)</t>
    </r>
  </si>
  <si>
    <t xml:space="preserve">1) This line includes paid-up policies with investment choice. </t>
  </si>
  <si>
    <r>
      <t xml:space="preserve">Individual - Norway </t>
    </r>
    <r>
      <rPr>
        <b/>
        <vertAlign val="superscript"/>
        <sz val="8"/>
        <color theme="0"/>
        <rFont val="Arial Narrow"/>
        <family val="2"/>
      </rPr>
      <t>2)</t>
    </r>
  </si>
  <si>
    <t>Provisions for new mortality tables</t>
  </si>
  <si>
    <t>1) Portfolio names "P250", "P300" and "P520" indicates level of interest rate guarantees (basis points)</t>
  </si>
  <si>
    <t>2) Calculated based on current asset allocation for a period of next 12 months using normal risk premiums, using forward rates</t>
  </si>
  <si>
    <r>
      <rPr>
        <i/>
        <sz val="8"/>
        <color theme="1"/>
        <rFont val="Arial Narrow"/>
        <family val="2"/>
      </rPr>
      <t xml:space="preserve">3) Consolidation largest subportfolio  </t>
    </r>
  </si>
  <si>
    <t>Customer funds excl. ASR and CB</t>
  </si>
  <si>
    <t>Storebrand Life group</t>
  </si>
  <si>
    <t>Storebrand Asset Mgt. Group</t>
  </si>
  <si>
    <t>* Risk result in SPP is reported as part of Insurance from Q3 2013</t>
  </si>
  <si>
    <t xml:space="preserve">Results and Balance sheet </t>
  </si>
  <si>
    <t xml:space="preserve">- Please note that some historical figures are adjusted compared to earlier quarterly reports. The adjustments made are according to material published on June 3, 2015. Please see storebrand.com/ir for more information. </t>
  </si>
  <si>
    <t>Contact info</t>
  </si>
  <si>
    <t xml:space="preserve">Group CEO </t>
  </si>
  <si>
    <t>Odd Arild Grefstad</t>
  </si>
  <si>
    <t>For further information, please contact</t>
  </si>
  <si>
    <t>Lars Aa Løddesøl</t>
  </si>
  <si>
    <t>Sigbjørn Birkeland</t>
  </si>
  <si>
    <t>Kjetil R. Krøkje</t>
  </si>
  <si>
    <t>Group CFO</t>
  </si>
  <si>
    <t>Finance Director</t>
  </si>
  <si>
    <t>Head of IR</t>
  </si>
  <si>
    <t>lars.loddesol@storebrand.no</t>
  </si>
  <si>
    <t>sigbjorn.birkeland@storebrand.no</t>
  </si>
  <si>
    <t>kjetil.r.krokje@storebrand.no</t>
  </si>
  <si>
    <t>+47 9348 0151</t>
  </si>
  <si>
    <t>+47 9348 0893</t>
  </si>
  <si>
    <t>+47 9341 2155</t>
  </si>
  <si>
    <t>Address</t>
  </si>
  <si>
    <t>Storebrand ASA, Professor Kohts vei 9, P.O. Box 500, N-1327 Lysaker, Norway</t>
  </si>
  <si>
    <t>Storebrand switchboard: +47 2231 5050</t>
  </si>
  <si>
    <t>E-mail Investor Relations: ir@storebrand.no</t>
  </si>
  <si>
    <t>11 February</t>
  </si>
  <si>
    <t>Results 4Q 2014</t>
  </si>
  <si>
    <t>Financial calendar 2015</t>
  </si>
  <si>
    <t>15 July</t>
  </si>
  <si>
    <t>15 April</t>
  </si>
  <si>
    <t>Annual General Meeting</t>
  </si>
  <si>
    <t>16 April</t>
  </si>
  <si>
    <t>Ex dividend date</t>
  </si>
  <si>
    <t>29 April</t>
  </si>
  <si>
    <t>Results 1Q 2015</t>
  </si>
  <si>
    <t>Embedded Value 2014</t>
  </si>
  <si>
    <t>Results 3Q 2015</t>
  </si>
  <si>
    <t>28 October</t>
  </si>
  <si>
    <t>February 2016</t>
  </si>
  <si>
    <t>Results 4Q 2015</t>
  </si>
  <si>
    <t>Results 2Q 2015</t>
  </si>
  <si>
    <t>2nd quarter 2015</t>
  </si>
  <si>
    <t>Table of contents</t>
  </si>
  <si>
    <r>
      <t xml:space="preserve">Health &amp; Group life </t>
    </r>
    <r>
      <rPr>
        <vertAlign val="superscript"/>
        <sz val="8"/>
        <color theme="1"/>
        <rFont val="Arial Narrow"/>
        <family val="2"/>
      </rPr>
      <t>1)</t>
    </r>
  </si>
  <si>
    <t>1) Includes all written premiums in Storebrand Helseforsikring AS (50/50 joint venture with Munich Health)</t>
  </si>
  <si>
    <t>Table 19: Development customer funds,  quarter</t>
  </si>
  <si>
    <t>Table 46b: Eliminations</t>
  </si>
  <si>
    <r>
      <t xml:space="preserve">Table 46a: Other </t>
    </r>
    <r>
      <rPr>
        <b/>
        <vertAlign val="superscript"/>
        <sz val="10"/>
        <rFont val="Arial"/>
        <family val="2"/>
      </rPr>
      <t>1)</t>
    </r>
  </si>
  <si>
    <t>The sensitivities shown below are based on internal risk modelling. The sensitivities are a point in time estimate on the risk associated with market movements in the disclosed markets factors. Important assumptions behind the sensitivities are amongst others instantaneous change in the disclosed market factors and change in one market factor at a time.</t>
  </si>
  <si>
    <t xml:space="preserve">The financial result may vary significantly from what the sensitivities indicate throughout a period based on amongst others: management action based on market movements throughout the period, several market factors moving simultaneously and indexes not giving a precise approximation of actual investment portfolio. For example the credit portfolio is constructed to be robust versus the liabilities and has a low correlation to ITRAXX. The Interest rate sensitivity is based on a parallel shift in the interest rate curve.  </t>
  </si>
  <si>
    <t xml:space="preserve">The insurance liabilities are valued using a macro extrapolation model for interest rates. In the current interest rate environment long dated interest rates are lower than the discount rate used in the macro model. This is estimated to give a negative result contribution of approximately NOK 30m pr. quarter at the current Swedish interest rate level. Note that the estimate is based on internal actuarial and market assumptions and that the actual result contribution from this element will vary.  </t>
  </si>
  <si>
    <t>Subordinated loan capital - STB Life (Group)</t>
  </si>
  <si>
    <t>1) Excluding group eliminations (detailed in Table 46b). To get full segment results, please summarize tables 46a and 46b.</t>
  </si>
  <si>
    <t xml:space="preserve">Excluding potential indexation fee in the defined benefit portfolio and effect of the macro model used to discount liabilities. (See description below). </t>
  </si>
  <si>
    <t xml:space="preserve">1) Storebrand ASA have a MEUR 240 undrawed  multicurrency revolving credit facility </t>
  </si>
  <si>
    <t/>
  </si>
  <si>
    <t>01.01 - 30.06</t>
  </si>
  <si>
    <t>Full year</t>
  </si>
  <si>
    <t>2Q</t>
  </si>
  <si>
    <t>1Q</t>
  </si>
  <si>
    <t>4Q</t>
  </si>
  <si>
    <t>3Q</t>
  </si>
  <si>
    <t>P&amp;C  &amp; Individual life</t>
  </si>
  <si>
    <t>Pension related disability insurance Nordic</t>
  </si>
  <si>
    <t>Total written premiums</t>
  </si>
  <si>
    <t>Investment portfolio</t>
  </si>
  <si>
    <t>Insurance premiums f.o.a.</t>
  </si>
  <si>
    <t>Claims f.o.a.</t>
  </si>
  <si>
    <t>Operational cost</t>
  </si>
  <si>
    <t>Financial result</t>
  </si>
  <si>
    <t>Contribution from SB Helseforsikring AS</t>
  </si>
  <si>
    <t>Result before profit sharing and loan losses</t>
  </si>
  <si>
    <t>Net profit sharing and loan losses</t>
  </si>
  <si>
    <t>Result before amortisation</t>
  </si>
  <si>
    <t>Fee and administration income</t>
  </si>
  <si>
    <t>Risk result life &amp; pensions</t>
  </si>
  <si>
    <t>Provision longevity</t>
  </si>
  <si>
    <t>Result before amortisation and write-downs</t>
  </si>
  <si>
    <t>Savings - non-guaranteed</t>
  </si>
  <si>
    <t>Other result</t>
  </si>
  <si>
    <t>Unit Linked Storebrand</t>
  </si>
  <si>
    <t>Unit Linked SPP</t>
  </si>
  <si>
    <t>Net interest income banking</t>
  </si>
  <si>
    <t>Defined benefit (fee based)</t>
  </si>
  <si>
    <t>Fee, interest rate guarantee SBL</t>
  </si>
  <si>
    <t>P250</t>
  </si>
  <si>
    <t>P300</t>
  </si>
  <si>
    <t>P520</t>
  </si>
  <si>
    <t>DB</t>
  </si>
  <si>
    <t>AP</t>
  </si>
  <si>
    <t>Investment return (YTD)</t>
  </si>
  <si>
    <t>Interest rate guarantee</t>
  </si>
  <si>
    <t>0.50 % - 2.50 %</t>
  </si>
  <si>
    <t>2.75 % - 4.00 %</t>
  </si>
  <si>
    <t>4.50 % - 5.20 %</t>
  </si>
  <si>
    <t>Prospective reserve</t>
  </si>
  <si>
    <t>Conditional Bonuses</t>
  </si>
  <si>
    <t>Deferred Capital Contribution</t>
  </si>
  <si>
    <t>Duration liabilities</t>
  </si>
  <si>
    <t>Discount rate</t>
  </si>
  <si>
    <t>IF/AP</t>
  </si>
  <si>
    <t>DC/P250</t>
  </si>
  <si>
    <t>DC/P300</t>
  </si>
  <si>
    <t>DC/P520</t>
  </si>
  <si>
    <t>Swedish equity</t>
  </si>
  <si>
    <t>International equity</t>
  </si>
  <si>
    <t>Government bonds</t>
  </si>
  <si>
    <t>Index linked bonds</t>
  </si>
  <si>
    <t>Credit bonds</t>
  </si>
  <si>
    <t>Swedish mortgage</t>
  </si>
  <si>
    <t>Alternative investments</t>
  </si>
  <si>
    <t>Equity</t>
  </si>
  <si>
    <t>Bonds</t>
  </si>
  <si>
    <t>Bonds at amortised cost</t>
  </si>
  <si>
    <t>Real estate</t>
  </si>
  <si>
    <t>1) Expected return is calculated based on current asset allocation using normal risk premiums for the next 12 months</t>
  </si>
  <si>
    <t>ΔEQ</t>
  </si>
  <si>
    <t>Financial Result</t>
  </si>
  <si>
    <t>ΔIR</t>
  </si>
  <si>
    <t>ΔSwapSpread</t>
  </si>
  <si>
    <t>ΔCredSpread</t>
  </si>
  <si>
    <t>Result</t>
  </si>
  <si>
    <t>Balance</t>
  </si>
  <si>
    <t>Total administration income</t>
  </si>
  <si>
    <t>N/A</t>
  </si>
  <si>
    <t>Total administration cost</t>
  </si>
  <si>
    <t>Administration result</t>
  </si>
  <si>
    <t>Premiums written</t>
  </si>
  <si>
    <t>Change in security reserves</t>
  </si>
  <si>
    <t>Claims paid</t>
  </si>
  <si>
    <t>Risk result</t>
  </si>
  <si>
    <t>Profit sharing</t>
  </si>
  <si>
    <t>Change in DCC</t>
  </si>
  <si>
    <t>Hedge result</t>
  </si>
  <si>
    <t>Return on company portfolio</t>
  </si>
  <si>
    <t>Interest cost subordinated debt</t>
  </si>
  <si>
    <t>Profit before amortisation</t>
  </si>
  <si>
    <t>Amortisation of intangible assets</t>
  </si>
  <si>
    <t>Write-downs intangible assets</t>
  </si>
  <si>
    <t>Amortisation and write-downs</t>
  </si>
  <si>
    <t>Pre-tax profit/loss</t>
  </si>
  <si>
    <t>30.6.2015</t>
  </si>
  <si>
    <t>Intangible assets</t>
  </si>
  <si>
    <t>Longterm shares an interest from group companies</t>
  </si>
  <si>
    <t>Shares</t>
  </si>
  <si>
    <t>Assets - Unit link</t>
  </si>
  <si>
    <t>Other financial assets</t>
  </si>
  <si>
    <t>Other assets</t>
  </si>
  <si>
    <t>Total assets</t>
  </si>
  <si>
    <t>Subordinated loan capital</t>
  </si>
  <si>
    <t>Premium reserve for own account</t>
  </si>
  <si>
    <t>Insurance fund reserves - defined contribution and UL</t>
  </si>
  <si>
    <t>Other liabilities</t>
  </si>
  <si>
    <t>Total equity and liabilities</t>
  </si>
  <si>
    <t>Net interest margin retail banking</t>
  </si>
  <si>
    <t>Lending Corporate Banking</t>
  </si>
  <si>
    <t>Net interest margin Corporate Banking</t>
  </si>
  <si>
    <t>Gross ledning</t>
  </si>
  <si>
    <t>Customer deposit (bn)</t>
  </si>
  <si>
    <t>Deposit/gross lending</t>
  </si>
  <si>
    <t>Loss as % of gross loans</t>
  </si>
  <si>
    <t>Loan losses</t>
  </si>
  <si>
    <t>Non-performing loans with evidence of impairment</t>
  </si>
  <si>
    <t>Non-performing loans without evidence of impairment</t>
  </si>
  <si>
    <t>Loss provisions/defaulted loans</t>
  </si>
  <si>
    <t>Operating expenses Banking</t>
  </si>
  <si>
    <t>Cost as % of total assets</t>
  </si>
  <si>
    <t>Cost/income banking activities</t>
  </si>
  <si>
    <t>Net interest income</t>
  </si>
  <si>
    <t>Net fee and commission income</t>
  </si>
  <si>
    <t>Other operating income</t>
  </si>
  <si>
    <t>Total income</t>
  </si>
  <si>
    <t>Operating cost</t>
  </si>
  <si>
    <t>Profit before loan losses</t>
  </si>
  <si>
    <t xml:space="preserve">Loan loss provision </t>
  </si>
  <si>
    <t xml:space="preserve">Pre-tax profit/loss </t>
  </si>
  <si>
    <t>30.06.2015</t>
  </si>
  <si>
    <t>31.12.2014</t>
  </si>
  <si>
    <t>31.12.2013</t>
  </si>
  <si>
    <t>Cash and deposits with central banks</t>
  </si>
  <si>
    <t>Loans to and deposits with credit institutions</t>
  </si>
  <si>
    <t>Financial assets designated at fair value through P&amp;L</t>
  </si>
  <si>
    <t>Net lending to customers</t>
  </si>
  <si>
    <t>Deferred tax assets</t>
  </si>
  <si>
    <t>Total Assets</t>
  </si>
  <si>
    <t>Liabilities to credit institutions</t>
  </si>
  <si>
    <t>Deposits  from and due to customers</t>
  </si>
  <si>
    <t>Other financial liabilities</t>
  </si>
  <si>
    <t>Provision for accrued expenses and liabilities</t>
  </si>
  <si>
    <t>Total Equity and Liabilities</t>
  </si>
  <si>
    <t>Deferred tax liabilities</t>
  </si>
  <si>
    <t>Amortisation</t>
  </si>
  <si>
    <t>Result before tax</t>
  </si>
  <si>
    <t>Tax</t>
  </si>
  <si>
    <t>Result after tax</t>
  </si>
  <si>
    <t>Investments portfolio</t>
  </si>
  <si>
    <t xml:space="preserve">Other assets </t>
  </si>
  <si>
    <t>Insurance liabilities</t>
  </si>
  <si>
    <t>ROE, annualised</t>
  </si>
  <si>
    <t>Capital adequacy (Storebrand Group)</t>
  </si>
  <si>
    <t xml:space="preserve">FOLKETRYGDFONDET  </t>
  </si>
  <si>
    <t xml:space="preserve">SKAGEN GLOBAL  </t>
  </si>
  <si>
    <t>Clearstream Banking</t>
  </si>
  <si>
    <t>NOM</t>
  </si>
  <si>
    <t>J.P. Morgan Chase Ba  A/C US RESIDENT NON</t>
  </si>
  <si>
    <t>Prudential Asurance HSBC Bank Plc</t>
  </si>
  <si>
    <t>Skandinaviska Enskil  A/C CLIENTS ACCOUNT</t>
  </si>
  <si>
    <t>J.P. MORGAN BANK LUX  JPML SA RE CLT FRANK</t>
  </si>
  <si>
    <t>UBS Switzerland AG A7C Clients Account</t>
  </si>
  <si>
    <t>JP Morgan Chase Bank Handelsbanken Nordic</t>
  </si>
  <si>
    <t>VPF Nordea Norge VER C/O JPMorgan Europe</t>
  </si>
  <si>
    <t>next 10 largest shareholders</t>
  </si>
  <si>
    <t>Total - 20 largest shareholders</t>
  </si>
  <si>
    <t>* Nom - nominee account</t>
  </si>
  <si>
    <t>Country</t>
  </si>
  <si>
    <t>NORWAY</t>
  </si>
  <si>
    <t>USA</t>
  </si>
  <si>
    <t>UK</t>
  </si>
  <si>
    <t>LUXEMBOURG</t>
  </si>
  <si>
    <t>SVERIGE</t>
  </si>
  <si>
    <t>OTHERS</t>
  </si>
  <si>
    <t>Ba1 (S)</t>
  </si>
  <si>
    <t>BBB- (S)</t>
  </si>
  <si>
    <t>P=positive outlook</t>
  </si>
  <si>
    <t>Storebrand Livsforsikring AS</t>
  </si>
  <si>
    <t>Baa1 (S)</t>
  </si>
  <si>
    <t>BBB+ (S)</t>
  </si>
  <si>
    <t>S=stable outlook</t>
  </si>
  <si>
    <t>Storebrand Bank ASA</t>
  </si>
  <si>
    <t>BBB+ (N)</t>
  </si>
  <si>
    <t>N=negative outlook</t>
  </si>
  <si>
    <t>Storebrand Boligkreditt AS</t>
  </si>
  <si>
    <t>Aaa</t>
  </si>
  <si>
    <t>na</t>
  </si>
  <si>
    <t>Amortisation and write-downs of intangible assets</t>
  </si>
  <si>
    <t>Sold/liquidated business</t>
  </si>
  <si>
    <t>Profit after tax</t>
  </si>
  <si>
    <t>Storebrand Livsforsikring Group</t>
  </si>
  <si>
    <t>Storebrand Asset Management Group</t>
  </si>
  <si>
    <t>Storebrand ASA/Other</t>
  </si>
  <si>
    <t>Profit for the year (majority)</t>
  </si>
  <si>
    <t>Earnings per share</t>
  </si>
  <si>
    <t>Average number of shares (millions)</t>
  </si>
  <si>
    <t>-</t>
  </si>
  <si>
    <t>Earnings per share adjusted for amortisation of intangible assets</t>
  </si>
  <si>
    <t>Bonds Storebrand ASA</t>
  </si>
  <si>
    <t>Shares in associated companies</t>
  </si>
  <si>
    <t>Loans</t>
  </si>
  <si>
    <t>Real estate assessed at fair value</t>
  </si>
  <si>
    <t>Financial assets at fair value</t>
  </si>
  <si>
    <t>Bank deposits</t>
  </si>
  <si>
    <t>Technical reserves</t>
  </si>
  <si>
    <t>Liabilities to financial institutions</t>
  </si>
  <si>
    <t>Deposits from and liabilities to customers</t>
  </si>
  <si>
    <t>Derivatives</t>
  </si>
  <si>
    <t>Other allocations and liablilities</t>
  </si>
  <si>
    <t>Total liabilities and equity capital</t>
  </si>
  <si>
    <t>1) Includes conditional bonuses BenCo</t>
  </si>
  <si>
    <t>Group contributions and transfers</t>
  </si>
  <si>
    <t>Interest income</t>
  </si>
  <si>
    <t>Interest expense</t>
  </si>
  <si>
    <t>Realised/unrealised gains/losses on securities</t>
  </si>
  <si>
    <t>Other financial income/costs</t>
  </si>
  <si>
    <t>Net financial items</t>
  </si>
  <si>
    <t>Total operating expenses</t>
  </si>
  <si>
    <t>Shares in subsidiary</t>
  </si>
  <si>
    <t>Financial assets at market value</t>
  </si>
  <si>
    <t>Bond loan and other loans</t>
  </si>
  <si>
    <t xml:space="preserve"> NOK million</t>
  </si>
  <si>
    <t>Storebrand life insurance</t>
  </si>
  <si>
    <t>Storebrand non-life insurance</t>
  </si>
  <si>
    <t>Capital adequacy (Storebrand Life Group)</t>
  </si>
  <si>
    <t>Solvency margin (Storebrand Life Group)</t>
  </si>
  <si>
    <t>Solvency margin (SPP Pension &amp; Försäkring AB)</t>
  </si>
  <si>
    <t>Paid-up policies</t>
  </si>
  <si>
    <t>Individual</t>
  </si>
  <si>
    <t>Group defined benefit</t>
  </si>
  <si>
    <t xml:space="preserve">  Group defined benefit - public (low)</t>
  </si>
  <si>
    <t xml:space="preserve">  Group defined benefit - private (balanced)</t>
  </si>
  <si>
    <t>Average return guaranteed products</t>
  </si>
  <si>
    <t>Average booked return guaranteed products</t>
  </si>
  <si>
    <t>Market value adjustment reserve</t>
  </si>
  <si>
    <t>Excess value of bonds at amortised cost</t>
  </si>
  <si>
    <t>Additional statutory reserve</t>
  </si>
  <si>
    <t>Unallocated results</t>
  </si>
  <si>
    <t>Provisions for new mortality tables, shareholders direct contribution</t>
  </si>
  <si>
    <t>1) The term Buffer capital in this table is not consistent with the definition of buffer capital made in the IFRS accounting</t>
  </si>
  <si>
    <t>Premium reserves transferred</t>
  </si>
  <si>
    <t xml:space="preserve">Extra low risk </t>
  </si>
  <si>
    <t xml:space="preserve">Low risk </t>
  </si>
  <si>
    <t>Balanced</t>
  </si>
  <si>
    <t>High risk</t>
  </si>
  <si>
    <t>Extra high risk</t>
  </si>
  <si>
    <t>Funds at 31.03.2015</t>
  </si>
  <si>
    <t>Premium income</t>
  </si>
  <si>
    <t>Insurance claims</t>
  </si>
  <si>
    <t>Funds at 30.06.2015</t>
  </si>
  <si>
    <t>Funds at 31.12.2014</t>
  </si>
  <si>
    <t>1) Fee based</t>
  </si>
  <si>
    <t>2) Profit sharing</t>
  </si>
  <si>
    <t>3) Premium income and Insurance claims include transfer balance. Funds exclude buffer capital.</t>
  </si>
  <si>
    <t>4) Development in customer funds in Defined Benefit and Paid-up policies are mostly related to transfer between those two products.</t>
  </si>
  <si>
    <t>Paid-up</t>
  </si>
  <si>
    <t>Booked return YTD</t>
  </si>
  <si>
    <t>Interest rate guarantee p.a.</t>
  </si>
  <si>
    <t>Funds</t>
  </si>
  <si>
    <t>Additional Statutory Reserve</t>
  </si>
  <si>
    <t>Market Value Adjustment Reserve</t>
  </si>
  <si>
    <t>Risk Equalisation Fund</t>
  </si>
  <si>
    <t>Total reserves</t>
  </si>
  <si>
    <t xml:space="preserve">        Whereof interest expences</t>
  </si>
  <si>
    <t>Share of total assets</t>
  </si>
  <si>
    <t>31.12.2012</t>
  </si>
  <si>
    <t>Investments company portfolio</t>
  </si>
  <si>
    <t>Investments guaranteed portfolio</t>
  </si>
  <si>
    <t>Investments non-guaranteed portfolio</t>
  </si>
  <si>
    <t>1) Includes risk equalisation fund and profit for the period</t>
  </si>
  <si>
    <t>2) Includes accrued interest</t>
  </si>
  <si>
    <t>3) Includes conditional bonuses BenCo</t>
  </si>
  <si>
    <t>Risk equalisation fund</t>
  </si>
  <si>
    <t>Additional statutory reserves (ASR)</t>
  </si>
  <si>
    <t>Conditional bonus (CB)</t>
  </si>
  <si>
    <t>Excess value/deficit related to bonds at amortised cost</t>
  </si>
  <si>
    <t>Solidity capital as % of customer funds</t>
  </si>
  <si>
    <t>1) Exclusive accrued interest</t>
  </si>
  <si>
    <t>2) Includes unallocated profit to insurance contracts</t>
  </si>
  <si>
    <t>Equity (NGAAP)</t>
  </si>
  <si>
    <t>Eligible hybrid tier 1 capital securities</t>
  </si>
  <si>
    <t>Other adjustments and deductions</t>
  </si>
  <si>
    <t>Core capital (tier 1)</t>
  </si>
  <si>
    <t>Eligible perpetual subordinated loan capital</t>
  </si>
  <si>
    <t>Eligible dated subordinated loan capital</t>
  </si>
  <si>
    <t>Other deductions</t>
  </si>
  <si>
    <t>Supplementary capital (tier 2)</t>
  </si>
  <si>
    <t>Minimum capital requirement</t>
  </si>
  <si>
    <t>Core capital ratio (tier 1)</t>
  </si>
  <si>
    <t>Capital adequacy ratio</t>
  </si>
  <si>
    <t>Eligible subordinated loan capital</t>
  </si>
  <si>
    <t>Additional statutory reserve (ASR) (50%)</t>
  </si>
  <si>
    <t>Other additional funds</t>
  </si>
  <si>
    <t>Eligible Solvency capital</t>
  </si>
  <si>
    <t>Solvency requirement</t>
  </si>
  <si>
    <t>Solvency margin Storebrand Life Group</t>
  </si>
  <si>
    <t>SPP Pension &amp; Försäkring 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</si>
</sst>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 ##0\ "/>
    <numFmt numFmtId="165" formatCode="0.0\ %"/>
    <numFmt numFmtId="166" formatCode="_ * #,##0_ ;_ * \-#,##0_ ;_ * &quot;-&quot;??_ ;_ @_ "/>
    <numFmt numFmtId="167" formatCode="_ * #,##0.0_ ;_ * \-#,##0.0_ ;_ * &quot;-&quot;??_ ;_ @_ "/>
    <numFmt numFmtId="168" formatCode="#\ ##0"/>
    <numFmt numFmtId="169" formatCode="0.0"/>
    <numFmt numFmtId="170" formatCode="0.0%"/>
    <numFmt numFmtId="171" formatCode="_(* #,##0_);_(* \(#,##0\);_(* &quot;-&quot;??_);_(@_)"/>
    <numFmt numFmtId="172" formatCode="_-* #,##0\ _k_r_-;\-* #,##0\ _k_r_-;_-* &quot;-&quot;\ _k_r_-;_-@_-"/>
    <numFmt numFmtId="173" formatCode="_-* #,##0.00\ _k_r_-;\-* #,##0.00\ _k_r_-;_-* &quot;-&quot;??\ _k_r_-;_-@_-"/>
    <numFmt numFmtId="174" formatCode="_(* #,##0.00_);_(* \(#,##0.00\);_(* &quot;-&quot;??_);_(@_)"/>
    <numFmt numFmtId="175" formatCode="_ [$€-2]\ * #,##0.00_ ;_ [$€-2]\ * \-#,##0.00_ ;_ [$€-2]\ * &quot;-&quot;??_ "/>
    <numFmt numFmtId="176" formatCode="_(&quot;$&quot;* #,##0_);_(&quot;$&quot;* \(#,##0\);_(&quot;$&quot;* &quot;-&quot;_);_(@_)"/>
    <numFmt numFmtId="177" formatCode="0%"/>
    <numFmt numFmtId="178" formatCode="_ * #,##0.000_ ;_ * \-#,##0.000_ ;_ * &quot;-&quot;??_ ;_ @_ "/>
    <numFmt numFmtId="179" formatCode="0.0000"/>
    <numFmt numFmtId="180" formatCode="dd/mm/yy;@"/>
    <numFmt numFmtId="181" formatCode="_ * #,##0.0000_ ;_ * \-#,##0.0000_ ;_ * &quot;-&quot;??_ ;_ @_ "/>
  </numFmts>
  <fonts count="121">
    <font>
      <sz val="11"/>
      <color theme="1"/>
      <name val="Calibri"/>
      <family val="2"/>
      <scheme val="minor"/>
    </font>
    <font>
      <sz val="11"/>
      <color theme="1"/>
      <name val="Calibri"/>
      <family val="2"/>
      <scheme val="minor"/>
    </font>
    <font>
      <sz val="8"/>
      <name val="Arial"/>
      <family val="2"/>
    </font>
    <font>
      <b/>
      <sz val="8"/>
      <name val="Arial Narrow"/>
      <family val="2"/>
    </font>
    <font>
      <sz val="8"/>
      <name val="Arial Narrow"/>
      <family val="2"/>
    </font>
    <font>
      <sz val="11"/>
      <name val="Calibri"/>
      <family val="2"/>
      <scheme val="minor"/>
    </font>
    <font>
      <sz val="8"/>
      <color theme="1"/>
      <name val="Arial Narrow"/>
      <family val="2"/>
    </font>
    <font>
      <b/>
      <sz val="8"/>
      <color indexed="9"/>
      <name val="Arial Narrow"/>
      <family val="2"/>
    </font>
    <font>
      <b/>
      <sz val="8"/>
      <color theme="1"/>
      <name val="Arial Narrow"/>
      <family val="2"/>
    </font>
    <font>
      <b/>
      <sz val="8"/>
      <color theme="0"/>
      <name val="Arial Narrow"/>
      <family val="2"/>
    </font>
    <font>
      <sz val="10"/>
      <name val="Arial"/>
      <family val="2"/>
    </font>
    <font>
      <sz val="8"/>
      <color rgb="FFFF0000"/>
      <name val="Arial Narrow"/>
      <family val="2"/>
    </font>
    <font>
      <sz val="8"/>
      <color theme="0"/>
      <name val="Arial Narrow"/>
      <family val="2"/>
    </font>
    <font>
      <b/>
      <sz val="14"/>
      <color theme="1"/>
      <name val="Calibri"/>
      <family val="2"/>
      <scheme val="minor"/>
    </font>
    <font>
      <b/>
      <sz val="11"/>
      <color theme="0"/>
      <name val="Calibri"/>
      <family val="2"/>
      <scheme val="minor"/>
    </font>
    <font>
      <b/>
      <sz val="10"/>
      <name val="Arial"/>
      <family val="2"/>
    </font>
    <font>
      <sz val="7"/>
      <name val="Arial"/>
      <family val="2"/>
    </font>
    <font>
      <b/>
      <sz val="11"/>
      <color theme="1"/>
      <name val="Calibri"/>
      <family val="2"/>
      <scheme val="minor"/>
    </font>
    <font>
      <sz val="11"/>
      <color theme="0"/>
      <name val="Calibri"/>
      <family val="2"/>
      <scheme val="minor"/>
    </font>
    <font>
      <u/>
      <sz val="11"/>
      <color theme="10"/>
      <name val="Calibri"/>
      <family val="2"/>
      <scheme val="minor"/>
    </font>
    <font>
      <b/>
      <sz val="11"/>
      <name val="Calibri"/>
      <family val="2"/>
      <scheme val="minor"/>
    </font>
    <font>
      <vertAlign val="superscript"/>
      <sz val="11"/>
      <name val="Calibri"/>
      <family val="2"/>
      <scheme val="minor"/>
    </font>
    <font>
      <sz val="6"/>
      <color theme="1"/>
      <name val="Arial Narrow"/>
      <family val="2"/>
    </font>
    <font>
      <sz val="9"/>
      <color theme="1"/>
      <name val="Arial Narrow"/>
      <family val="2"/>
    </font>
    <font>
      <sz val="10"/>
      <name val="Times New Roman"/>
      <family val="1"/>
    </font>
    <font>
      <sz val="9"/>
      <name val="Verdana"/>
      <family val="2"/>
    </font>
    <font>
      <b/>
      <sz val="18"/>
      <color theme="3"/>
      <name val="Cambria"/>
      <family val="2"/>
      <scheme val="major"/>
    </font>
    <font>
      <sz val="11"/>
      <color rgb="FF9C0006"/>
      <name val="Calibri"/>
      <family val="2"/>
      <scheme val="minor"/>
    </font>
    <font>
      <sz val="11"/>
      <color rgb="FF9C6500"/>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indexed="8"/>
      <name val="Arial"/>
      <family val="2"/>
    </font>
    <font>
      <b/>
      <sz val="10"/>
      <color rgb="FF3F3F3F"/>
      <name val="Arial"/>
      <family val="2"/>
    </font>
    <font>
      <sz val="10"/>
      <name val="MS Sans Serif"/>
      <family val="2"/>
    </font>
    <font>
      <b/>
      <sz val="10"/>
      <color theme="1"/>
      <name val="Arial"/>
      <family val="2"/>
    </font>
    <font>
      <sz val="10"/>
      <color rgb="FFFF000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u/>
      <sz val="10"/>
      <color indexed="2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35"/>
      <name val="Calibri"/>
      <family val="2"/>
    </font>
    <font>
      <sz val="11"/>
      <color indexed="10"/>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color rgb="FF006100"/>
      <name val="Arial"/>
      <family val="2"/>
    </font>
    <font>
      <sz val="11"/>
      <color rgb="FF000000"/>
      <name val="Calibri"/>
      <family val="2"/>
      <scheme val="minor"/>
    </font>
    <font>
      <b/>
      <sz val="11"/>
      <color indexed="52"/>
      <name val="Calibri"/>
      <family val="2"/>
    </font>
    <font>
      <b/>
      <sz val="11"/>
      <color indexed="35"/>
      <name val="Calibri"/>
      <family val="2"/>
    </font>
    <font>
      <sz val="11"/>
      <color indexed="38"/>
      <name val="Calibri"/>
      <family val="2"/>
    </font>
    <font>
      <u/>
      <sz val="8.8000000000000007"/>
      <color theme="10"/>
      <name val="Calibri"/>
      <family val="2"/>
    </font>
    <font>
      <sz val="11"/>
      <color indexed="52"/>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color indexed="8"/>
      <name val="MS Sans Serif"/>
      <family val="2"/>
    </font>
    <font>
      <sz val="11"/>
      <color indexed="19"/>
      <name val="Calibri"/>
      <family val="2"/>
    </font>
    <font>
      <sz val="7"/>
      <name val="Arial Narrow"/>
      <family val="2"/>
    </font>
    <font>
      <i/>
      <sz val="8"/>
      <color theme="1"/>
      <name val="Arial Narrow"/>
      <family val="2"/>
    </font>
    <font>
      <sz val="8"/>
      <color theme="1"/>
      <name val="Calibri"/>
      <family val="2"/>
      <scheme val="minor"/>
    </font>
    <font>
      <b/>
      <sz val="18"/>
      <color theme="1"/>
      <name val="Calibri"/>
      <family val="2"/>
      <scheme val="minor"/>
    </font>
    <font>
      <b/>
      <i/>
      <sz val="14"/>
      <color rgb="FF1F497D"/>
      <name val="Arial"/>
      <family val="2"/>
    </font>
    <font>
      <sz val="11"/>
      <color theme="0" tint="-0.34998626667073579"/>
      <name val="Calibri"/>
      <family val="2"/>
      <scheme val="minor"/>
    </font>
    <font>
      <sz val="7"/>
      <color theme="1"/>
      <name val="Calibri"/>
      <family val="2"/>
      <scheme val="minor"/>
    </font>
    <font>
      <b/>
      <sz val="6"/>
      <color theme="0"/>
      <name val="Arial Narrow"/>
      <family val="2"/>
    </font>
    <font>
      <vertAlign val="superscript"/>
      <sz val="8"/>
      <name val="Arial Narrow"/>
      <family val="2"/>
    </font>
    <font>
      <vertAlign val="superscript"/>
      <sz val="8"/>
      <color theme="1"/>
      <name val="Arial Narrow"/>
      <family val="2"/>
    </font>
    <font>
      <b/>
      <vertAlign val="superscript"/>
      <sz val="5"/>
      <color theme="0"/>
      <name val="Arial Narrow"/>
      <family val="2"/>
    </font>
    <font>
      <b/>
      <vertAlign val="superscript"/>
      <sz val="6"/>
      <color theme="0"/>
      <name val="Arial Narrow"/>
      <family val="2"/>
    </font>
    <font>
      <b/>
      <vertAlign val="superscript"/>
      <sz val="8"/>
      <color theme="0"/>
      <name val="Arial Narrow"/>
      <family val="2"/>
    </font>
    <font>
      <b/>
      <vertAlign val="superscript"/>
      <sz val="10"/>
      <name val="Arial"/>
      <family val="2"/>
    </font>
    <font>
      <sz val="10"/>
      <name val="Calibri"/>
      <family val="2"/>
      <scheme val="minor"/>
    </font>
    <font>
      <sz val="11"/>
      <color theme="1"/>
      <name val="Arial"/>
      <family val="2"/>
    </font>
    <font>
      <i/>
      <vertAlign val="superscript"/>
      <sz val="8"/>
      <color rgb="FF000000"/>
      <name val="Arial Narrow"/>
      <family val="2"/>
    </font>
    <font>
      <i/>
      <sz val="8"/>
      <color rgb="FF000000"/>
      <name val="Arial Narrow"/>
      <family val="2"/>
    </font>
    <font>
      <i/>
      <sz val="8"/>
      <name val="Arial Narrow"/>
      <family val="2"/>
    </font>
    <font>
      <b/>
      <sz val="16"/>
      <color theme="3"/>
      <name val="Arial (headings)"/>
    </font>
    <font>
      <b/>
      <sz val="18"/>
      <color theme="3"/>
      <name val="Calibri"/>
      <family val="2"/>
      <scheme val="minor"/>
    </font>
    <font>
      <b/>
      <sz val="11"/>
      <color theme="3"/>
      <name val="Calibri"/>
      <family val="2"/>
      <scheme val="minor"/>
    </font>
    <font>
      <b/>
      <i/>
      <sz val="14"/>
      <color theme="3"/>
      <name val="Calibri"/>
      <family val="2"/>
      <scheme val="minor"/>
    </font>
    <font>
      <sz val="11"/>
      <color theme="1"/>
      <name val="Arial Narrow"/>
      <family val="2"/>
    </font>
    <font>
      <i/>
      <sz val="10"/>
      <name val="Calibri"/>
      <family val="2"/>
      <scheme val="minor"/>
    </font>
    <font>
      <sz val="11"/>
      <color indexed="13"/>
      <name val="Times New Roman"/>
      <family val="1"/>
    </font>
    <font>
      <i/>
      <vertAlign val="superscript"/>
      <sz val="8"/>
      <name val="Arial Narrow"/>
      <family val="2"/>
    </font>
    <font>
      <i/>
      <sz val="11"/>
      <color theme="1"/>
      <name val="Calibri"/>
      <family val="2"/>
      <scheme val="minor"/>
    </font>
    <font>
      <i/>
      <sz val="9"/>
      <color theme="1"/>
      <name val="Arial Narrow"/>
      <family val="2"/>
    </font>
    <font>
      <i/>
      <sz val="8"/>
      <color theme="1"/>
      <name val="Calibri"/>
      <family val="2"/>
      <scheme val="minor"/>
    </font>
    <font>
      <i/>
      <sz val="8"/>
      <name val="Arial"/>
      <family val="2"/>
    </font>
    <font>
      <i/>
      <sz val="7"/>
      <color theme="1"/>
      <name val="Arial Narrow"/>
      <family val="2"/>
    </font>
    <font>
      <b/>
      <i/>
      <sz val="11"/>
      <name val="Calibri"/>
      <family val="2"/>
      <scheme val="minor"/>
    </font>
    <font>
      <b/>
      <sz val="20"/>
      <name val="Calibri"/>
      <family val="2"/>
      <scheme val="minor"/>
    </font>
    <font>
      <b/>
      <sz val="28"/>
      <name val="Calibri"/>
      <family val="2"/>
      <scheme val="minor"/>
    </font>
    <font>
      <b/>
      <sz val="14"/>
      <name val="Calibri"/>
      <family val="2"/>
      <scheme val="minor"/>
    </font>
    <font>
      <b/>
      <u/>
      <sz val="14"/>
      <name val="Calibri"/>
      <family val="2"/>
      <scheme val="minor"/>
    </font>
    <font>
      <sz val="14"/>
      <name val="Calibri"/>
      <family val="2"/>
      <scheme val="minor"/>
    </font>
    <font>
      <b/>
      <sz val="20"/>
      <color theme="3"/>
      <name val="Arial"/>
      <family val="2"/>
    </font>
    <font>
      <b/>
      <sz val="16"/>
      <color theme="3"/>
      <name val="Arial"/>
      <family val="2"/>
    </font>
    <font>
      <b/>
      <sz val="12"/>
      <name val="Arial"/>
      <family val="2"/>
    </font>
    <font>
      <b/>
      <u/>
      <sz val="12"/>
      <name val="Arial"/>
      <family val="2"/>
    </font>
    <font>
      <u/>
      <sz val="12"/>
      <name val="Arial"/>
      <family val="2"/>
    </font>
    <font>
      <sz val="12"/>
      <name val="Arial"/>
      <family val="2"/>
    </font>
  </fonts>
  <fills count="7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15"/>
      </patternFill>
    </fill>
    <fill>
      <patternFill patternType="gray0625">
        <bgColor indexed="26"/>
      </patternFill>
    </fill>
    <fill>
      <patternFill patternType="solid">
        <fgColor indexed="26"/>
      </patternFill>
    </fill>
    <fill>
      <patternFill patternType="solid">
        <fgColor indexed="22"/>
      </patternFill>
    </fill>
    <fill>
      <patternFill patternType="solid">
        <fgColor indexed="14"/>
      </patternFill>
    </fill>
    <fill>
      <patternFill patternType="solid">
        <fgColor indexed="13"/>
      </patternFill>
    </fill>
    <fill>
      <patternFill patternType="solid">
        <fgColor indexed="12"/>
      </patternFill>
    </fill>
    <fill>
      <patternFill patternType="solid">
        <fgColor indexed="56"/>
      </patternFill>
    </fill>
    <fill>
      <patternFill patternType="solid">
        <fgColor indexed="50"/>
      </patternFill>
    </fill>
    <fill>
      <patternFill patternType="solid">
        <fgColor indexed="54"/>
      </patternFill>
    </fill>
    <fill>
      <patternFill patternType="solid">
        <fgColor theme="0" tint="-0.249977111117893"/>
        <bgColor indexed="64"/>
      </patternFill>
    </fill>
  </fills>
  <borders count="55">
    <border>
      <left/>
      <right/>
      <top/>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dotted">
        <color indexed="64"/>
      </bottom>
      <diagonal/>
    </border>
    <border>
      <left style="thin">
        <color theme="0" tint="-4.9989318521683403E-2"/>
      </left>
      <right/>
      <top/>
      <bottom/>
      <diagonal/>
    </border>
    <border>
      <left/>
      <right/>
      <top/>
      <bottom style="thin">
        <color theme="0" tint="-0.34998626667073579"/>
      </bottom>
      <diagonal/>
    </border>
    <border>
      <left/>
      <right/>
      <top style="hair">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35"/>
      </left>
      <right style="thin">
        <color indexed="35"/>
      </right>
      <top style="thin">
        <color indexed="35"/>
      </top>
      <bottom style="thin">
        <color indexed="35"/>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right/>
      <top/>
      <bottom style="double">
        <color indexed="35"/>
      </bottom>
      <diagonal/>
    </border>
    <border>
      <left style="double">
        <color indexed="8"/>
      </left>
      <right style="double">
        <color indexed="8"/>
      </right>
      <top style="double">
        <color indexed="8"/>
      </top>
      <bottom style="double">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style="hair">
        <color indexed="64"/>
      </top>
      <bottom style="hair">
        <color indexed="64"/>
      </bottom>
      <diagonal/>
    </border>
    <border>
      <left/>
      <right/>
      <top style="dotted">
        <color indexed="64"/>
      </top>
      <bottom style="hair">
        <color indexed="64"/>
      </bottom>
      <diagonal/>
    </border>
    <border>
      <left/>
      <right/>
      <top/>
      <bottom style="medium">
        <color theme="3"/>
      </bottom>
      <diagonal/>
    </border>
    <border>
      <left style="thin">
        <color theme="0" tint="-0.34998626667073579"/>
      </left>
      <right/>
      <top/>
      <bottom/>
      <diagonal/>
    </border>
    <border>
      <left/>
      <right/>
      <top/>
      <bottom style="dashed">
        <color auto="1"/>
      </bottom>
      <diagonal/>
    </border>
    <border>
      <left/>
      <right/>
      <top style="medium">
        <color theme="3"/>
      </top>
      <bottom/>
      <diagonal/>
    </border>
    <border>
      <left/>
      <right/>
      <top style="thin">
        <color theme="0" tint="-0.34998626667073579"/>
      </top>
      <bottom/>
      <diagonal/>
    </border>
  </borders>
  <cellStyleXfs count="4419">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 fillId="0" borderId="0"/>
    <xf numFmtId="0" fontId="10" fillId="0" borderId="0"/>
    <xf numFmtId="0" fontId="19" fillId="0" borderId="0" applyNumberFormat="0" applyFill="0" applyBorder="0" applyAlignment="0" applyProtection="0"/>
    <xf numFmtId="0" fontId="10" fillId="0" borderId="0"/>
    <xf numFmtId="0" fontId="24" fillId="0" borderId="0"/>
    <xf numFmtId="0" fontId="10" fillId="0" borderId="0"/>
    <xf numFmtId="9" fontId="25" fillId="0" borderId="0" applyFont="0" applyFill="0" applyBorder="0" applyAlignment="0" applyProtection="0"/>
    <xf numFmtId="43" fontId="1" fillId="0" borderId="0" applyFont="0" applyFill="0" applyBorder="0" applyAlignment="0" applyProtection="0"/>
    <xf numFmtId="0" fontId="24" fillId="0" borderId="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42"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9" borderId="0" applyNumberFormat="0" applyBorder="0" applyAlignment="0" applyProtection="0"/>
    <xf numFmtId="0" fontId="30" fillId="43"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6" borderId="0" applyNumberFormat="0" applyBorder="0" applyAlignment="0" applyProtection="0"/>
    <xf numFmtId="0" fontId="18" fillId="40" borderId="0" applyNumberFormat="0" applyBorder="0" applyAlignment="0" applyProtection="0"/>
    <xf numFmtId="0" fontId="30" fillId="40" borderId="0" applyNumberFormat="0" applyBorder="0" applyAlignment="0" applyProtection="0"/>
    <xf numFmtId="0" fontId="27" fillId="14" borderId="0" applyNumberFormat="0" applyBorder="0" applyAlignment="0" applyProtection="0"/>
    <xf numFmtId="0" fontId="31" fillId="14" borderId="0" applyNumberFormat="0" applyBorder="0" applyAlignment="0" applyProtection="0"/>
    <xf numFmtId="0" fontId="32" fillId="17" borderId="24" applyNumberFormat="0" applyAlignment="0" applyProtection="0"/>
    <xf numFmtId="0" fontId="33" fillId="18" borderId="27" applyNumberFormat="0" applyAlignment="0" applyProtection="0"/>
    <xf numFmtId="173" fontId="10" fillId="0" borderId="0" applyFont="0" applyFill="0" applyBorder="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38" fillId="16" borderId="24" applyNumberFormat="0" applyAlignment="0" applyProtection="0"/>
    <xf numFmtId="0" fontId="39" fillId="0" borderId="26" applyNumberFormat="0" applyFill="0" applyAlignment="0" applyProtection="0"/>
    <xf numFmtId="0" fontId="24" fillId="0" borderId="0"/>
    <xf numFmtId="0" fontId="24" fillId="0" borderId="0"/>
    <xf numFmtId="0" fontId="24" fillId="0" borderId="0"/>
    <xf numFmtId="0" fontId="40" fillId="0" borderId="0"/>
    <xf numFmtId="0" fontId="24" fillId="0" borderId="0"/>
    <xf numFmtId="0" fontId="10" fillId="19" borderId="28" applyNumberFormat="0" applyFont="0" applyAlignment="0" applyProtection="0"/>
    <xf numFmtId="0" fontId="41" fillId="17" borderId="25" applyNumberFormat="0" applyAlignment="0" applyProtection="0"/>
    <xf numFmtId="9" fontId="10" fillId="0" borderId="0" applyFont="0" applyFill="0" applyBorder="0" applyAlignment="0" applyProtection="0"/>
    <xf numFmtId="9" fontId="42" fillId="0" borderId="0" applyFont="0" applyFill="0" applyBorder="0" applyAlignment="0" applyProtection="0"/>
    <xf numFmtId="0" fontId="26" fillId="0" borderId="0" applyNumberFormat="0" applyFill="0" applyBorder="0" applyAlignment="0" applyProtection="0"/>
    <xf numFmtId="0" fontId="43" fillId="0" borderId="29" applyNumberFormat="0" applyFill="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0" fontId="44" fillId="0" borderId="0" applyNumberForma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74" fontId="10"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8" fillId="20" borderId="0" applyNumberFormat="0" applyBorder="0" applyAlignment="0" applyProtection="0"/>
    <xf numFmtId="0" fontId="10" fillId="0" borderId="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45" fillId="53"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61" borderId="0" applyNumberFormat="0" applyBorder="0" applyAlignment="0" applyProtection="0"/>
    <xf numFmtId="0" fontId="10" fillId="49" borderId="0" applyNumberFormat="0" applyFont="0" applyBorder="0" applyAlignment="0" applyProtection="0"/>
    <xf numFmtId="0" fontId="47" fillId="45" borderId="0" applyNumberFormat="0" applyBorder="0" applyAlignment="0" applyProtection="0"/>
    <xf numFmtId="0" fontId="48" fillId="62" borderId="30" applyNumberFormat="0" applyAlignment="0" applyProtection="0"/>
    <xf numFmtId="0" fontId="48" fillId="62" borderId="30" applyNumberFormat="0" applyAlignment="0" applyProtection="0"/>
    <xf numFmtId="0" fontId="48" fillId="62" borderId="30" applyNumberFormat="0" applyAlignment="0" applyProtection="0"/>
    <xf numFmtId="0" fontId="48" fillId="62" borderId="30" applyNumberFormat="0" applyAlignment="0" applyProtection="0"/>
    <xf numFmtId="0" fontId="48" fillId="62" borderId="30" applyNumberFormat="0" applyAlignment="0" applyProtection="0"/>
    <xf numFmtId="0" fontId="48" fillId="62" borderId="30" applyNumberFormat="0" applyAlignment="0" applyProtection="0"/>
    <xf numFmtId="0" fontId="48" fillId="62" borderId="30" applyNumberFormat="0" applyAlignment="0" applyProtection="0"/>
    <xf numFmtId="0" fontId="48" fillId="62" borderId="30" applyNumberFormat="0" applyAlignment="0" applyProtection="0"/>
    <xf numFmtId="0" fontId="48" fillId="62" borderId="30" applyNumberFormat="0" applyAlignment="0" applyProtection="0"/>
    <xf numFmtId="0" fontId="48" fillId="62" borderId="30" applyNumberFormat="0" applyAlignment="0" applyProtection="0"/>
    <xf numFmtId="0" fontId="49" fillId="0" borderId="0" applyNumberFormat="0" applyFill="0" applyBorder="0" applyAlignment="0" applyProtection="0">
      <alignment vertical="top"/>
      <protection locked="0"/>
    </xf>
    <xf numFmtId="0" fontId="50" fillId="63" borderId="31" applyNumberFormat="0" applyAlignment="0" applyProtection="0"/>
    <xf numFmtId="0" fontId="10" fillId="0" borderId="0" applyNumberFormat="0" applyFont="0" applyFill="0" applyBorder="0" applyAlignment="0" applyProtection="0"/>
    <xf numFmtId="0" fontId="10" fillId="64" borderId="0" applyNumberFormat="0" applyFont="0" applyBorder="0" applyAlignment="0" applyProtection="0"/>
    <xf numFmtId="0" fontId="51" fillId="0" borderId="0" applyNumberFormat="0" applyFill="0" applyBorder="0" applyAlignment="0" applyProtection="0"/>
    <xf numFmtId="0" fontId="52" fillId="48" borderId="0" applyNumberFormat="0" applyBorder="0" applyAlignment="0" applyProtection="0"/>
    <xf numFmtId="0" fontId="53" fillId="0" borderId="32"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55" fillId="0" borderId="0" applyNumberFormat="0" applyFill="0" applyBorder="0" applyAlignment="0" applyProtection="0"/>
    <xf numFmtId="0" fontId="56" fillId="0" borderId="16" applyNumberFormat="0" applyFill="0" applyProtection="0">
      <alignment horizontal="left"/>
    </xf>
    <xf numFmtId="0" fontId="56" fillId="0" borderId="16" applyNumberFormat="0" applyFill="0" applyProtection="0">
      <alignment horizontal="left"/>
    </xf>
    <xf numFmtId="0" fontId="56" fillId="0" borderId="16" applyNumberFormat="0" applyFill="0" applyProtection="0">
      <alignment horizontal="left"/>
    </xf>
    <xf numFmtId="0" fontId="56" fillId="0" borderId="16" applyNumberFormat="0" applyFill="0" applyProtection="0">
      <alignment horizontal="left"/>
    </xf>
    <xf numFmtId="0" fontId="56" fillId="0" borderId="16" applyNumberFormat="0" applyFill="0" applyProtection="0">
      <alignment horizontal="left"/>
    </xf>
    <xf numFmtId="0" fontId="56" fillId="0" borderId="16" applyNumberFormat="0" applyFill="0" applyProtection="0">
      <alignment horizontal="left"/>
    </xf>
    <xf numFmtId="0" fontId="56" fillId="0" borderId="16" applyNumberFormat="0" applyFill="0" applyProtection="0">
      <alignment horizontal="left"/>
    </xf>
    <xf numFmtId="0" fontId="56" fillId="0" borderId="16" applyNumberFormat="0" applyFill="0" applyProtection="0">
      <alignment horizontal="left"/>
    </xf>
    <xf numFmtId="0" fontId="56" fillId="0" borderId="16" applyNumberFormat="0" applyFill="0" applyProtection="0">
      <alignment horizontal="left"/>
    </xf>
    <xf numFmtId="0" fontId="57" fillId="64" borderId="30" applyNumberFormat="0" applyAlignment="0" applyProtection="0"/>
    <xf numFmtId="0" fontId="57" fillId="64" borderId="30" applyNumberFormat="0" applyAlignment="0" applyProtection="0"/>
    <xf numFmtId="0" fontId="57" fillId="64" borderId="30" applyNumberFormat="0" applyAlignment="0" applyProtection="0"/>
    <xf numFmtId="0" fontId="57" fillId="64" borderId="30" applyNumberFormat="0" applyAlignment="0" applyProtection="0"/>
    <xf numFmtId="0" fontId="57" fillId="64" borderId="30" applyNumberFormat="0" applyAlignment="0" applyProtection="0"/>
    <xf numFmtId="0" fontId="57" fillId="64" borderId="30" applyNumberFormat="0" applyAlignment="0" applyProtection="0"/>
    <xf numFmtId="0" fontId="57" fillId="64" borderId="30" applyNumberFormat="0" applyAlignment="0" applyProtection="0"/>
    <xf numFmtId="0" fontId="57" fillId="64" borderId="30" applyNumberFormat="0" applyAlignment="0" applyProtection="0"/>
    <xf numFmtId="0" fontId="57" fillId="64" borderId="30" applyNumberFormat="0" applyAlignment="0" applyProtection="0"/>
    <xf numFmtId="0" fontId="57" fillId="64" borderId="30" applyNumberFormat="0" applyAlignment="0" applyProtection="0"/>
    <xf numFmtId="0" fontId="58" fillId="65" borderId="35" applyNumberFormat="0" applyAlignment="0" applyProtection="0"/>
    <xf numFmtId="0" fontId="58" fillId="65" borderId="35" applyNumberFormat="0" applyAlignment="0" applyProtection="0"/>
    <xf numFmtId="0" fontId="58" fillId="65" borderId="35" applyNumberFormat="0" applyAlignment="0" applyProtection="0"/>
    <xf numFmtId="0" fontId="58" fillId="65" borderId="35" applyNumberFormat="0" applyAlignment="0" applyProtection="0"/>
    <xf numFmtId="0" fontId="58" fillId="65" borderId="35" applyNumberFormat="0" applyAlignment="0" applyProtection="0"/>
    <xf numFmtId="0" fontId="58" fillId="65" borderId="35" applyNumberFormat="0" applyAlignment="0" applyProtection="0"/>
    <xf numFmtId="0" fontId="58" fillId="65" borderId="35" applyNumberFormat="0" applyAlignment="0" applyProtection="0"/>
    <xf numFmtId="0" fontId="58" fillId="65" borderId="35" applyNumberFormat="0" applyAlignment="0" applyProtection="0"/>
    <xf numFmtId="0" fontId="58" fillId="65" borderId="35" applyNumberFormat="0" applyAlignment="0" applyProtection="0"/>
    <xf numFmtId="0" fontId="58" fillId="65" borderId="35" applyNumberFormat="0" applyAlignment="0" applyProtection="0"/>
    <xf numFmtId="0" fontId="59" fillId="0" borderId="36" applyNumberFormat="0" applyFill="0" applyAlignment="0" applyProtection="0"/>
    <xf numFmtId="0" fontId="10" fillId="66" borderId="0" applyNumberFormat="0" applyFont="0" applyBorder="0" applyAlignment="0" applyProtection="0"/>
    <xf numFmtId="0" fontId="24" fillId="67" borderId="37" applyNumberFormat="0" applyFont="0" applyAlignment="0" applyProtection="0"/>
    <xf numFmtId="0" fontId="24" fillId="67" borderId="37" applyNumberFormat="0" applyFont="0" applyAlignment="0" applyProtection="0"/>
    <xf numFmtId="0" fontId="24" fillId="67" borderId="37" applyNumberFormat="0" applyFont="0" applyAlignment="0" applyProtection="0"/>
    <xf numFmtId="0" fontId="24" fillId="67" borderId="37" applyNumberFormat="0" applyFont="0" applyAlignment="0" applyProtection="0"/>
    <xf numFmtId="0" fontId="24" fillId="67" borderId="37" applyNumberFormat="0" applyFont="0" applyAlignment="0" applyProtection="0"/>
    <xf numFmtId="0" fontId="24" fillId="67" borderId="37" applyNumberFormat="0" applyFont="0" applyAlignment="0" applyProtection="0"/>
    <xf numFmtId="0" fontId="24" fillId="67" borderId="37" applyNumberFormat="0" applyFont="0" applyAlignment="0" applyProtection="0"/>
    <xf numFmtId="0" fontId="24" fillId="67" borderId="37" applyNumberFormat="0" applyFont="0" applyAlignment="0" applyProtection="0"/>
    <xf numFmtId="0" fontId="24" fillId="67" borderId="37" applyNumberFormat="0" applyFont="0" applyAlignment="0" applyProtection="0"/>
    <xf numFmtId="0" fontId="24" fillId="67" borderId="37" applyNumberFormat="0" applyFont="0" applyAlignment="0" applyProtection="0"/>
    <xf numFmtId="0" fontId="60" fillId="64" borderId="0" applyNumberFormat="0" applyBorder="0" applyAlignment="0" applyProtection="0"/>
    <xf numFmtId="0" fontId="24" fillId="0" borderId="0"/>
    <xf numFmtId="0" fontId="10" fillId="0" borderId="0"/>
    <xf numFmtId="0" fontId="10" fillId="0" borderId="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9" fontId="25" fillId="0" borderId="0" applyFont="0" applyFill="0" applyBorder="0" applyAlignment="0" applyProtection="0"/>
    <xf numFmtId="0" fontId="62" fillId="0" borderId="0" applyNumberFormat="0" applyFill="0" applyBorder="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43" fontId="45" fillId="0" borderId="0" applyFont="0" applyFill="0" applyBorder="0" applyAlignment="0" applyProtection="0"/>
    <xf numFmtId="174" fontId="10" fillId="0" borderId="0" applyFont="0" applyFill="0" applyBorder="0" applyAlignment="0" applyProtection="0"/>
    <xf numFmtId="43" fontId="4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59" fillId="0" borderId="0" applyNumberFormat="0" applyFill="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37" borderId="0" applyNumberFormat="0" applyBorder="0" applyAlignment="0" applyProtection="0"/>
    <xf numFmtId="0" fontId="29" fillId="41"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42"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9" borderId="0" applyNumberFormat="0" applyBorder="0" applyAlignment="0" applyProtection="0"/>
    <xf numFmtId="0" fontId="30" fillId="43"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0" fillId="36" borderId="0" applyNumberFormat="0" applyBorder="0" applyAlignment="0" applyProtection="0"/>
    <xf numFmtId="0" fontId="33" fillId="18" borderId="27" applyNumberFormat="0" applyAlignment="0" applyProtection="0"/>
    <xf numFmtId="173" fontId="10" fillId="0" borderId="0" applyFont="0" applyFill="0" applyBorder="0" applyAlignment="0" applyProtection="0"/>
    <xf numFmtId="0" fontId="34" fillId="0" borderId="0" applyNumberFormat="0" applyFill="0" applyBorder="0" applyAlignment="0" applyProtection="0"/>
    <xf numFmtId="0" fontId="64" fillId="13" borderId="0" applyNumberFormat="0" applyBorder="0" applyAlignment="0" applyProtection="0"/>
    <xf numFmtId="0" fontId="35" fillId="0" borderId="21" applyNumberFormat="0" applyFill="0" applyAlignment="0" applyProtection="0"/>
    <xf numFmtId="0" fontId="36" fillId="0" borderId="22" applyNumberFormat="0" applyFill="0" applyAlignment="0" applyProtection="0"/>
    <xf numFmtId="0" fontId="37" fillId="0" borderId="23" applyNumberFormat="0" applyFill="0" applyAlignment="0" applyProtection="0"/>
    <xf numFmtId="0" fontId="37" fillId="0" borderId="0" applyNumberFormat="0" applyFill="0" applyBorder="0" applyAlignment="0" applyProtection="0"/>
    <xf numFmtId="0" fontId="38" fillId="16" borderId="24" applyNumberFormat="0" applyAlignment="0" applyProtection="0"/>
    <xf numFmtId="0" fontId="24" fillId="0" borderId="0"/>
    <xf numFmtId="0" fontId="40" fillId="0" borderId="0"/>
    <xf numFmtId="0" fontId="41" fillId="17" borderId="25" applyNumberFormat="0" applyAlignment="0" applyProtection="0"/>
    <xf numFmtId="9" fontId="42" fillId="0" borderId="0" applyFont="0" applyFill="0" applyBorder="0" applyAlignment="0" applyProtection="0"/>
    <xf numFmtId="0" fontId="26" fillId="0" borderId="0" applyNumberFormat="0" applyFill="0" applyBorder="0" applyAlignment="0" applyProtection="0"/>
    <xf numFmtId="0" fontId="43" fillId="0" borderId="29" applyNumberFormat="0" applyFill="0" applyAlignment="0" applyProtection="0"/>
    <xf numFmtId="40" fontId="42" fillId="0" borderId="0" applyFont="0" applyFill="0" applyBorder="0" applyAlignment="0" applyProtection="0"/>
    <xf numFmtId="40" fontId="42" fillId="0" borderId="0" applyFont="0" applyFill="0" applyBorder="0" applyAlignment="0" applyProtection="0"/>
    <xf numFmtId="40" fontId="42" fillId="0" borderId="0" applyFont="0" applyFill="0" applyBorder="0" applyAlignment="0" applyProtection="0"/>
    <xf numFmtId="9" fontId="42" fillId="0" borderId="0" applyFont="0" applyFill="0" applyBorder="0" applyAlignment="0" applyProtection="0"/>
    <xf numFmtId="0" fontId="27" fillId="1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5" fillId="50"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49" borderId="0" applyNumberFormat="0" applyBorder="0" applyAlignment="0" applyProtection="0"/>
    <xf numFmtId="0" fontId="45" fillId="48" borderId="0" applyNumberFormat="0" applyBorder="0" applyAlignment="0" applyProtection="0"/>
    <xf numFmtId="0" fontId="1" fillId="37" borderId="0" applyNumberFormat="0" applyBorder="0" applyAlignment="0" applyProtection="0"/>
    <xf numFmtId="0" fontId="45" fillId="6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8" borderId="0" applyNumberFormat="0" applyBorder="0" applyAlignment="0" applyProtection="0"/>
    <xf numFmtId="0" fontId="45" fillId="51" borderId="0" applyNumberFormat="0" applyBorder="0" applyAlignment="0" applyProtection="0"/>
    <xf numFmtId="0" fontId="45" fillId="64" borderId="0" applyNumberFormat="0" applyBorder="0" applyAlignment="0" applyProtection="0"/>
    <xf numFmtId="0" fontId="45" fillId="45" borderId="0" applyNumberFormat="0" applyBorder="0" applyAlignment="0" applyProtection="0"/>
    <xf numFmtId="0" fontId="45" fillId="48" borderId="0" applyNumberFormat="0" applyBorder="0" applyAlignment="0" applyProtection="0"/>
    <xf numFmtId="0" fontId="45" fillId="51"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0"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5" fillId="53" borderId="0" applyNumberFormat="0" applyBorder="0" applyAlignment="0" applyProtection="0"/>
    <xf numFmtId="0" fontId="46" fillId="48" borderId="0" applyNumberFormat="0" applyBorder="0" applyAlignment="0" applyProtection="0"/>
    <xf numFmtId="0" fontId="46" fillId="61" borderId="0" applyNumberFormat="0" applyBorder="0" applyAlignment="0" applyProtection="0"/>
    <xf numFmtId="0" fontId="46" fillId="6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6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4"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10" fillId="70" borderId="37" applyNumberFormat="0" applyFon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6" fillId="68"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6" fillId="68" borderId="30" applyNumberFormat="0" applyAlignment="0" applyProtection="0"/>
    <xf numFmtId="0" fontId="66" fillId="68"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6" fillId="68" borderId="30" applyNumberFormat="0" applyAlignment="0" applyProtection="0"/>
    <xf numFmtId="0" fontId="66" fillId="68"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6" fillId="68" borderId="30" applyNumberFormat="0" applyAlignment="0" applyProtection="0"/>
    <xf numFmtId="0" fontId="66" fillId="68"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7" fillId="62" borderId="30" applyNumberFormat="0" applyAlignment="0" applyProtection="0"/>
    <xf numFmtId="0" fontId="66" fillId="68" borderId="30" applyNumberFormat="0" applyAlignment="0" applyProtection="0"/>
    <xf numFmtId="0" fontId="66" fillId="68" borderId="30" applyNumberFormat="0" applyAlignment="0" applyProtection="0"/>
    <xf numFmtId="0" fontId="67" fillId="62" borderId="30" applyNumberFormat="0" applyAlignment="0" applyProtection="0"/>
    <xf numFmtId="0" fontId="67" fillId="62" borderId="30" applyNumberFormat="0" applyAlignment="0" applyProtection="0"/>
    <xf numFmtId="0" fontId="68" fillId="48" borderId="0" applyNumberFormat="0" applyBorder="0" applyAlignment="0" applyProtection="0"/>
    <xf numFmtId="43" fontId="45" fillId="0" borderId="0" applyFont="0" applyFill="0" applyBorder="0" applyAlignment="0" applyProtection="0"/>
    <xf numFmtId="43" fontId="1" fillId="0" borderId="0" applyFont="0" applyFill="0" applyBorder="0" applyAlignment="0" applyProtection="0"/>
    <xf numFmtId="0" fontId="47" fillId="71" borderId="0" applyNumberFormat="0" applyBorder="0" applyAlignment="0" applyProtection="0"/>
    <xf numFmtId="0" fontId="27" fillId="1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20" borderId="0" applyNumberFormat="0" applyBorder="0" applyAlignment="0" applyProtection="0"/>
    <xf numFmtId="0" fontId="46" fillId="72" borderId="0" applyNumberFormat="0" applyBorder="0" applyAlignment="0" applyProtection="0"/>
    <xf numFmtId="0" fontId="46" fillId="61" borderId="0" applyNumberFormat="0" applyBorder="0" applyAlignment="0" applyProtection="0"/>
    <xf numFmtId="0" fontId="46" fillId="73" borderId="0" applyNumberFormat="0" applyBorder="0" applyAlignment="0" applyProtection="0"/>
    <xf numFmtId="0" fontId="46" fillId="74" borderId="0" applyNumberFormat="0" applyBorder="0" applyAlignment="0" applyProtection="0"/>
    <xf numFmtId="0" fontId="46" fillId="56" borderId="0" applyNumberFormat="0" applyBorder="0" applyAlignment="0" applyProtection="0"/>
    <xf numFmtId="0" fontId="46" fillId="53" borderId="0" applyNumberFormat="0" applyBorder="0" applyAlignment="0" applyProtection="0"/>
    <xf numFmtId="0" fontId="51" fillId="0" borderId="0" applyNumberFormat="0" applyFill="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69" fillId="0" borderId="0" applyNumberFormat="0" applyFill="0" applyBorder="0" applyAlignment="0" applyProtection="0">
      <alignment vertical="top"/>
      <protection locked="0"/>
    </xf>
    <xf numFmtId="0" fontId="57" fillId="64" borderId="30" applyNumberFormat="0" applyAlignment="0" applyProtection="0"/>
    <xf numFmtId="0" fontId="57" fillId="64"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57" fillId="49" borderId="30" applyNumberFormat="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70" fillId="0" borderId="40"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70" fillId="0" borderId="40"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70" fillId="0" borderId="40"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70" fillId="0" borderId="40" applyNumberFormat="0" applyFill="0" applyAlignment="0" applyProtection="0"/>
    <xf numFmtId="0" fontId="50" fillId="63" borderId="42"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0" fillId="63" borderId="31" applyNumberFormat="0" applyAlignment="0" applyProtection="0"/>
    <xf numFmtId="0" fontId="58" fillId="0" borderId="41" applyNumberFormat="0" applyFill="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45" fillId="67" borderId="37" applyNumberFormat="0" applyFont="0" applyAlignment="0" applyProtection="0"/>
    <xf numFmtId="0" fontId="10" fillId="67" borderId="37" applyNumberFormat="0" applyFont="0" applyAlignment="0" applyProtection="0"/>
    <xf numFmtId="0" fontId="10" fillId="67" borderId="37" applyNumberFormat="0" applyFont="0" applyAlignment="0" applyProtection="0"/>
    <xf numFmtId="0" fontId="28" fillId="1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5" fillId="0" borderId="0"/>
    <xf numFmtId="0" fontId="1" fillId="0" borderId="0"/>
    <xf numFmtId="0" fontId="10" fillId="0" borderId="0"/>
    <xf numFmtId="0" fontId="10" fillId="0" borderId="0"/>
    <xf numFmtId="0" fontId="10" fillId="0" borderId="0"/>
    <xf numFmtId="0" fontId="10" fillId="0" borderId="0"/>
    <xf numFmtId="0" fontId="10" fillId="0" borderId="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60" fillId="64" borderId="0" applyNumberFormat="0" applyBorder="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53" fillId="0" borderId="32"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53" fillId="0" borderId="32"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53" fillId="0" borderId="32"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53" fillId="0" borderId="32"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71" fillId="0" borderId="43" applyNumberFormat="0" applyFill="0" applyAlignment="0" applyProtection="0"/>
    <xf numFmtId="0" fontId="53" fillId="0" borderId="32"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54" fillId="0" borderId="33"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54" fillId="0" borderId="33"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54" fillId="0" borderId="33"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54" fillId="0" borderId="33"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72" fillId="0" borderId="44"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55" fillId="0" borderId="34"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55" fillId="0" borderId="34"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55" fillId="0" borderId="34"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55" fillId="0" borderId="34"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73" fillId="0" borderId="45" applyNumberFormat="0" applyFill="0" applyAlignment="0" applyProtection="0"/>
    <xf numFmtId="0" fontId="55" fillId="0" borderId="34"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0" fontId="74" fillId="0" borderId="0" applyNumberFormat="0" applyFill="0" applyBorder="0" applyAlignment="0" applyProtection="0"/>
    <xf numFmtId="0" fontId="71" fillId="0" borderId="43" applyNumberFormat="0" applyFill="0" applyAlignment="0" applyProtection="0"/>
    <xf numFmtId="0" fontId="72" fillId="0" borderId="44" applyNumberFormat="0" applyFill="0" applyAlignment="0" applyProtection="0"/>
    <xf numFmtId="0" fontId="73" fillId="0" borderId="45" applyNumberFormat="0" applyFill="0" applyAlignment="0" applyProtection="0"/>
    <xf numFmtId="0" fontId="73" fillId="0" borderId="0" applyNumberFormat="0" applyFill="0" applyBorder="0" applyAlignment="0" applyProtection="0"/>
    <xf numFmtId="0" fontId="63" fillId="0" borderId="46" applyNumberFormat="0" applyFill="0" applyAlignment="0" applyProtection="0"/>
    <xf numFmtId="0" fontId="63" fillId="0" borderId="46"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0" fontId="63" fillId="0" borderId="39" applyNumberFormat="0" applyFill="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43" fontId="1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73" fontId="1" fillId="0" borderId="0" applyFont="0" applyFill="0" applyBorder="0" applyAlignment="0" applyProtection="0"/>
    <xf numFmtId="174" fontId="10"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2" fontId="75" fillId="0" borderId="0" applyFont="0" applyFill="0" applyBorder="0" applyAlignment="0" applyProtection="0"/>
    <xf numFmtId="43" fontId="1" fillId="0" borderId="0" applyFont="0" applyFill="0" applyBorder="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3" fillId="62" borderId="47" applyNumberFormat="0" applyAlignment="0" applyProtection="0"/>
    <xf numFmtId="0" fontId="63" fillId="62" borderId="47"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3" fillId="62" borderId="47" applyNumberFormat="0" applyAlignment="0" applyProtection="0"/>
    <xf numFmtId="0" fontId="63" fillId="62" borderId="47"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3" fillId="62" borderId="47" applyNumberFormat="0" applyAlignment="0" applyProtection="0"/>
    <xf numFmtId="0" fontId="63" fillId="62" borderId="47"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3" fillId="62" borderId="47" applyNumberFormat="0" applyAlignment="0" applyProtection="0"/>
    <xf numFmtId="0" fontId="63" fillId="62" borderId="47"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61" fillId="68" borderId="38" applyNumberFormat="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8"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0" fontId="46" fillId="61" borderId="0" applyNumberFormat="0" applyBorder="0" applyAlignment="0" applyProtection="0"/>
    <xf numFmtId="176" fontId="75" fillId="0" borderId="0" applyFon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9" fontId="65" fillId="0" borderId="0" applyFont="0" applyFill="0" applyBorder="0" applyAlignment="0" applyProtection="0"/>
    <xf numFmtId="0" fontId="76" fillId="64" borderId="0" applyNumberFormat="0" applyBorder="0" applyAlignment="0" applyProtection="0"/>
    <xf numFmtId="0" fontId="66" fillId="68" borderId="30" applyNumberFormat="0" applyAlignment="0" applyProtection="0"/>
    <xf numFmtId="0" fontId="52" fillId="46" borderId="0" applyNumberFormat="0" applyBorder="0" applyAlignment="0" applyProtection="0"/>
    <xf numFmtId="0" fontId="57" fillId="49" borderId="30" applyNumberFormat="0" applyAlignment="0" applyProtection="0"/>
    <xf numFmtId="0" fontId="70" fillId="0" borderId="40" applyNumberFormat="0" applyFill="0" applyAlignment="0" applyProtection="0"/>
    <xf numFmtId="0" fontId="45" fillId="67" borderId="37" applyNumberFormat="0" applyFont="0" applyAlignment="0" applyProtection="0"/>
    <xf numFmtId="0" fontId="65" fillId="0" borderId="0"/>
    <xf numFmtId="0" fontId="65" fillId="0" borderId="0"/>
    <xf numFmtId="0" fontId="10" fillId="0" borderId="0"/>
    <xf numFmtId="9" fontId="6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9" fontId="10" fillId="0" borderId="0" applyFont="0" applyFill="0" applyBorder="0" applyAlignment="0" applyProtection="0"/>
    <xf numFmtId="173" fontId="10" fillId="0" borderId="0" applyFont="0" applyFill="0" applyBorder="0" applyAlignment="0" applyProtection="0"/>
    <xf numFmtId="0" fontId="1" fillId="21" borderId="0" applyNumberFormat="0" applyBorder="0" applyAlignment="0" applyProtection="0"/>
    <xf numFmtId="0" fontId="1" fillId="21" borderId="0" applyNumberFormat="0" applyBorder="0" applyAlignment="0" applyProtection="0"/>
    <xf numFmtId="177" fontId="42" fillId="0" borderId="0" applyFont="0" applyFill="0" applyBorder="0" applyAlignment="0" applyProtection="0"/>
    <xf numFmtId="40" fontId="42" fillId="0" borderId="0" applyFont="0" applyFill="0" applyBorder="0" applyAlignment="0" applyProtection="0"/>
    <xf numFmtId="0" fontId="1" fillId="0" borderId="0"/>
    <xf numFmtId="9" fontId="45" fillId="0" borderId="0" applyFont="0" applyFill="0" applyBorder="0" applyAlignment="0" applyProtection="0"/>
    <xf numFmtId="0" fontId="1" fillId="0" borderId="0"/>
    <xf numFmtId="43" fontId="45" fillId="0" borderId="0" applyFont="0" applyFill="0" applyBorder="0" applyAlignment="0" applyProtection="0"/>
    <xf numFmtId="174" fontId="10" fillId="0" borderId="0" applyFont="0" applyFill="0" applyBorder="0" applyAlignment="0" applyProtection="0"/>
    <xf numFmtId="9" fontId="42" fillId="0" borderId="0" applyFont="0" applyFill="0" applyBorder="0" applyAlignment="0" applyProtection="0"/>
    <xf numFmtId="0" fontId="1" fillId="0" borderId="0"/>
    <xf numFmtId="0" fontId="1" fillId="0" borderId="0"/>
    <xf numFmtId="0" fontId="10" fillId="0" borderId="0"/>
    <xf numFmtId="0" fontId="10" fillId="0" borderId="0"/>
    <xf numFmtId="0" fontId="24" fillId="0" borderId="0"/>
    <xf numFmtId="0" fontId="1" fillId="0" borderId="0"/>
    <xf numFmtId="9" fontId="10" fillId="0" borderId="0" applyFont="0" applyFill="0" applyBorder="0" applyAlignment="0" applyProtection="0"/>
    <xf numFmtId="0" fontId="1" fillId="0" borderId="0"/>
    <xf numFmtId="0" fontId="1" fillId="0" borderId="0"/>
    <xf numFmtId="0" fontId="1" fillId="0" borderId="0"/>
    <xf numFmtId="9" fontId="4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46" fillId="58" borderId="0" applyNumberFormat="0" applyBorder="0" applyAlignment="0" applyProtection="0"/>
    <xf numFmtId="0" fontId="45" fillId="44" borderId="0" applyNumberFormat="0" applyBorder="0" applyAlignment="0" applyProtection="0"/>
    <xf numFmtId="0" fontId="102" fillId="0" borderId="0"/>
  </cellStyleXfs>
  <cellXfs count="868">
    <xf numFmtId="0" fontId="0" fillId="0" borderId="0" xfId="0"/>
    <xf numFmtId="0" fontId="0" fillId="2" borderId="0" xfId="0" applyFill="1"/>
    <xf numFmtId="0" fontId="0" fillId="3" borderId="0" xfId="0" applyFill="1"/>
    <xf numFmtId="0" fontId="6" fillId="2" borderId="0" xfId="0" applyFont="1" applyFill="1"/>
    <xf numFmtId="0" fontId="7" fillId="3" borderId="4" xfId="0" applyFont="1" applyFill="1" applyBorder="1" applyAlignment="1">
      <alignment horizontal="left" wrapText="1"/>
    </xf>
    <xf numFmtId="1" fontId="4" fillId="2" borderId="5" xfId="0" applyNumberFormat="1" applyFont="1" applyFill="1" applyBorder="1" applyAlignment="1">
      <alignment horizontal="right"/>
    </xf>
    <xf numFmtId="0" fontId="4" fillId="2" borderId="0" xfId="0" applyFont="1" applyFill="1" applyBorder="1" applyAlignment="1">
      <alignment wrapText="1"/>
    </xf>
    <xf numFmtId="2" fontId="4" fillId="4" borderId="6" xfId="2" quotePrefix="1" applyNumberFormat="1" applyFont="1" applyFill="1" applyBorder="1" applyAlignment="1">
      <alignment horizontal="right"/>
    </xf>
    <xf numFmtId="164" fontId="4" fillId="4" borderId="0" xfId="2" quotePrefix="1" applyNumberFormat="1" applyFont="1" applyFill="1" applyBorder="1" applyAlignment="1">
      <alignment horizontal="right"/>
    </xf>
    <xf numFmtId="164" fontId="4" fillId="2" borderId="0" xfId="2" quotePrefix="1" applyNumberFormat="1" applyFont="1" applyFill="1" applyBorder="1" applyAlignment="1">
      <alignment horizontal="right"/>
    </xf>
    <xf numFmtId="3" fontId="6" fillId="4" borderId="0" xfId="0" applyNumberFormat="1" applyFont="1" applyFill="1"/>
    <xf numFmtId="165" fontId="4" fillId="4" borderId="0" xfId="2" quotePrefix="1" applyNumberFormat="1" applyFont="1" applyFill="1" applyBorder="1" applyAlignment="1">
      <alignment horizontal="right"/>
    </xf>
    <xf numFmtId="165" fontId="4" fillId="2" borderId="0" xfId="2" quotePrefix="1" applyNumberFormat="1" applyFont="1" applyFill="1" applyBorder="1" applyAlignment="1">
      <alignment horizontal="right"/>
    </xf>
    <xf numFmtId="165" fontId="6" fillId="4" borderId="0" xfId="0" applyNumberFormat="1" applyFont="1" applyFill="1"/>
    <xf numFmtId="0" fontId="4" fillId="2" borderId="2" xfId="0" applyFont="1" applyFill="1" applyBorder="1" applyAlignment="1">
      <alignment wrapText="1"/>
    </xf>
    <xf numFmtId="164" fontId="4" fillId="2" borderId="2" xfId="2" quotePrefix="1" applyNumberFormat="1" applyFont="1" applyFill="1" applyBorder="1" applyAlignment="1">
      <alignment horizontal="right"/>
    </xf>
    <xf numFmtId="0" fontId="4" fillId="2" borderId="0" xfId="0" quotePrefix="1" applyFont="1" applyFill="1" applyBorder="1" applyAlignment="1">
      <alignment wrapText="1"/>
    </xf>
    <xf numFmtId="165" fontId="6" fillId="4" borderId="0" xfId="2" applyNumberFormat="1" applyFont="1" applyFill="1"/>
    <xf numFmtId="0" fontId="8" fillId="0" borderId="0" xfId="0" applyFont="1"/>
    <xf numFmtId="0" fontId="9" fillId="3" borderId="0" xfId="0" applyFont="1" applyFill="1" applyBorder="1"/>
    <xf numFmtId="0" fontId="9" fillId="3" borderId="0" xfId="0" applyFont="1" applyFill="1" applyBorder="1" applyAlignment="1">
      <alignment horizontal="right"/>
    </xf>
    <xf numFmtId="166" fontId="6" fillId="4" borderId="0" xfId="1" applyNumberFormat="1" applyFont="1" applyFill="1"/>
    <xf numFmtId="166" fontId="6" fillId="4" borderId="2" xfId="1" applyNumberFormat="1" applyFont="1" applyFill="1" applyBorder="1"/>
    <xf numFmtId="166" fontId="6" fillId="4" borderId="0" xfId="1" applyNumberFormat="1" applyFont="1" applyFill="1" applyBorder="1"/>
    <xf numFmtId="166" fontId="8" fillId="4" borderId="0" xfId="1" applyNumberFormat="1" applyFont="1" applyFill="1" applyBorder="1"/>
    <xf numFmtId="166" fontId="4" fillId="4" borderId="2" xfId="4" applyNumberFormat="1" applyFont="1" applyFill="1" applyBorder="1" applyAlignment="1">
      <alignment horizontal="right"/>
    </xf>
    <xf numFmtId="166" fontId="4" fillId="2" borderId="2" xfId="4" applyNumberFormat="1" applyFont="1" applyFill="1" applyBorder="1" applyAlignment="1">
      <alignment horizontal="right"/>
    </xf>
    <xf numFmtId="43" fontId="3" fillId="4" borderId="2" xfId="4" applyFont="1" applyFill="1" applyBorder="1" applyAlignment="1">
      <alignment horizontal="right"/>
    </xf>
    <xf numFmtId="43" fontId="3" fillId="2" borderId="2" xfId="4" applyFont="1" applyFill="1" applyBorder="1" applyAlignment="1">
      <alignment horizontal="right"/>
    </xf>
    <xf numFmtId="0" fontId="12" fillId="3" borderId="0" xfId="0" applyFont="1" applyFill="1" applyBorder="1"/>
    <xf numFmtId="166" fontId="6" fillId="4" borderId="2" xfId="0" applyNumberFormat="1" applyFont="1" applyFill="1" applyBorder="1"/>
    <xf numFmtId="1" fontId="6" fillId="4" borderId="2" xfId="0" applyNumberFormat="1" applyFont="1" applyFill="1" applyBorder="1"/>
    <xf numFmtId="166" fontId="8" fillId="4" borderId="2" xfId="1" applyNumberFormat="1" applyFont="1" applyFill="1" applyBorder="1"/>
    <xf numFmtId="166" fontId="6" fillId="4" borderId="0" xfId="0" applyNumberFormat="1" applyFont="1" applyFill="1"/>
    <xf numFmtId="0" fontId="8" fillId="2" borderId="0" xfId="0" applyFont="1" applyFill="1"/>
    <xf numFmtId="166" fontId="6" fillId="2" borderId="0" xfId="1" applyNumberFormat="1" applyFont="1" applyFill="1"/>
    <xf numFmtId="10" fontId="6" fillId="4" borderId="0" xfId="0" applyNumberFormat="1" applyFont="1" applyFill="1"/>
    <xf numFmtId="0" fontId="13" fillId="2" borderId="0" xfId="0" applyFont="1" applyFill="1"/>
    <xf numFmtId="165" fontId="6" fillId="4" borderId="0" xfId="0" applyNumberFormat="1" applyFont="1" applyFill="1" applyBorder="1"/>
    <xf numFmtId="1" fontId="6" fillId="2" borderId="0" xfId="0" applyNumberFormat="1" applyFont="1" applyFill="1"/>
    <xf numFmtId="1" fontId="6" fillId="4" borderId="0" xfId="0" applyNumberFormat="1" applyFont="1" applyFill="1"/>
    <xf numFmtId="3" fontId="6" fillId="2" borderId="0" xfId="0" applyNumberFormat="1" applyFont="1" applyFill="1"/>
    <xf numFmtId="0" fontId="6" fillId="2" borderId="2" xfId="0" applyFont="1" applyFill="1" applyBorder="1"/>
    <xf numFmtId="1" fontId="6" fillId="2" borderId="2" xfId="0" applyNumberFormat="1" applyFont="1" applyFill="1" applyBorder="1"/>
    <xf numFmtId="3" fontId="6" fillId="2" borderId="2" xfId="0" applyNumberFormat="1" applyFont="1" applyFill="1" applyBorder="1"/>
    <xf numFmtId="0" fontId="4" fillId="2" borderId="0" xfId="0" applyFont="1" applyFill="1" applyBorder="1"/>
    <xf numFmtId="165" fontId="6" fillId="2" borderId="0" xfId="0" applyNumberFormat="1" applyFont="1" applyFill="1"/>
    <xf numFmtId="166" fontId="6" fillId="2" borderId="0" xfId="0" applyNumberFormat="1" applyFont="1" applyFill="1"/>
    <xf numFmtId="166" fontId="6" fillId="2" borderId="2" xfId="1" applyNumberFormat="1" applyFont="1" applyFill="1" applyBorder="1"/>
    <xf numFmtId="166" fontId="6" fillId="2" borderId="2" xfId="0" applyNumberFormat="1" applyFont="1" applyFill="1" applyBorder="1"/>
    <xf numFmtId="0" fontId="6" fillId="2" borderId="0" xfId="0" applyFont="1" applyFill="1" applyBorder="1"/>
    <xf numFmtId="166" fontId="6" fillId="2" borderId="0" xfId="1" applyNumberFormat="1" applyFont="1" applyFill="1" applyBorder="1"/>
    <xf numFmtId="0" fontId="8" fillId="2" borderId="0" xfId="0" applyFont="1" applyFill="1" applyBorder="1"/>
    <xf numFmtId="166" fontId="8" fillId="2" borderId="0" xfId="1" applyNumberFormat="1" applyFont="1" applyFill="1" applyBorder="1"/>
    <xf numFmtId="0" fontId="11" fillId="2" borderId="0" xfId="3" applyFont="1" applyFill="1" applyBorder="1"/>
    <xf numFmtId="0" fontId="4" fillId="2" borderId="0" xfId="3" applyFont="1" applyFill="1" applyBorder="1"/>
    <xf numFmtId="0" fontId="3" fillId="2" borderId="3" xfId="3" applyFont="1" applyFill="1" applyBorder="1"/>
    <xf numFmtId="0" fontId="4" fillId="2" borderId="3" xfId="3" applyFont="1" applyFill="1" applyBorder="1"/>
    <xf numFmtId="166" fontId="3" fillId="2" borderId="2" xfId="4" applyNumberFormat="1" applyFont="1" applyFill="1" applyBorder="1" applyAlignment="1">
      <alignment horizontal="right"/>
    </xf>
    <xf numFmtId="167" fontId="4" fillId="2" borderId="2" xfId="4" applyNumberFormat="1" applyFont="1" applyFill="1" applyBorder="1" applyAlignment="1">
      <alignment horizontal="right"/>
    </xf>
    <xf numFmtId="0" fontId="3" fillId="2" borderId="3" xfId="3" applyFont="1" applyFill="1" applyBorder="1" applyAlignment="1">
      <alignment vertical="top" wrapText="1"/>
    </xf>
    <xf numFmtId="0" fontId="8" fillId="2" borderId="2" xfId="0" applyFont="1" applyFill="1" applyBorder="1"/>
    <xf numFmtId="166" fontId="8" fillId="2" borderId="2" xfId="1" applyNumberFormat="1" applyFont="1" applyFill="1" applyBorder="1"/>
    <xf numFmtId="0" fontId="13" fillId="2" borderId="0" xfId="0" applyFont="1" applyFill="1" applyBorder="1"/>
    <xf numFmtId="10" fontId="6" fillId="2" borderId="0" xfId="0" applyNumberFormat="1" applyFont="1" applyFill="1"/>
    <xf numFmtId="166" fontId="8" fillId="2" borderId="3" xfId="1" applyNumberFormat="1" applyFont="1" applyFill="1" applyBorder="1"/>
    <xf numFmtId="165" fontId="6" fillId="2" borderId="0" xfId="0" applyNumberFormat="1" applyFont="1" applyFill="1" applyBorder="1"/>
    <xf numFmtId="165" fontId="4" fillId="2" borderId="0" xfId="0" applyNumberFormat="1" applyFont="1" applyFill="1" applyBorder="1" applyProtection="1">
      <protection locked="0"/>
    </xf>
    <xf numFmtId="9" fontId="6" fillId="2" borderId="0" xfId="2" applyFont="1" applyFill="1"/>
    <xf numFmtId="9" fontId="6" fillId="2" borderId="2" xfId="2" applyFont="1" applyFill="1" applyBorder="1"/>
    <xf numFmtId="9" fontId="8" fillId="2" borderId="0" xfId="2" applyFont="1" applyFill="1"/>
    <xf numFmtId="9" fontId="4" fillId="4" borderId="0" xfId="2" applyFont="1" applyFill="1"/>
    <xf numFmtId="9" fontId="4" fillId="4" borderId="2" xfId="2" applyFont="1" applyFill="1" applyBorder="1"/>
    <xf numFmtId="9" fontId="3" fillId="4" borderId="0" xfId="2" applyFont="1" applyFill="1"/>
    <xf numFmtId="3" fontId="6" fillId="4" borderId="0" xfId="0" applyNumberFormat="1" applyFont="1" applyFill="1" applyBorder="1"/>
    <xf numFmtId="3" fontId="6" fillId="2" borderId="0" xfId="0" applyNumberFormat="1" applyFont="1" applyFill="1" applyBorder="1"/>
    <xf numFmtId="3" fontId="6" fillId="4" borderId="2" xfId="0" applyNumberFormat="1" applyFont="1" applyFill="1" applyBorder="1"/>
    <xf numFmtId="0" fontId="3" fillId="2" borderId="0" xfId="0" applyFont="1" applyFill="1" applyBorder="1"/>
    <xf numFmtId="0" fontId="6" fillId="0" borderId="0" xfId="0" applyFont="1"/>
    <xf numFmtId="166" fontId="6" fillId="4" borderId="0" xfId="1" applyNumberFormat="1" applyFont="1" applyFill="1" applyBorder="1" applyAlignment="1">
      <alignment horizontal="right"/>
    </xf>
    <xf numFmtId="166" fontId="6" fillId="0" borderId="0" xfId="0" applyNumberFormat="1" applyFont="1"/>
    <xf numFmtId="0" fontId="6" fillId="0" borderId="2" xfId="0" applyFont="1" applyBorder="1"/>
    <xf numFmtId="166" fontId="6" fillId="4" borderId="2" xfId="1" applyNumberFormat="1" applyFont="1" applyFill="1" applyBorder="1" applyAlignment="1">
      <alignment horizontal="right"/>
    </xf>
    <xf numFmtId="0" fontId="6" fillId="0" borderId="0" xfId="0" applyFont="1" applyBorder="1"/>
    <xf numFmtId="166" fontId="6" fillId="0" borderId="0" xfId="1" applyNumberFormat="1" applyFont="1"/>
    <xf numFmtId="166" fontId="8" fillId="0" borderId="0" xfId="1" applyNumberFormat="1" applyFont="1"/>
    <xf numFmtId="166" fontId="6" fillId="0" borderId="0" xfId="1" applyNumberFormat="1" applyFont="1" applyBorder="1"/>
    <xf numFmtId="166" fontId="6" fillId="4" borderId="8" xfId="1" applyNumberFormat="1" applyFont="1" applyFill="1" applyBorder="1"/>
    <xf numFmtId="165" fontId="6" fillId="4" borderId="2" xfId="0" applyNumberFormat="1" applyFont="1" applyFill="1" applyBorder="1"/>
    <xf numFmtId="0" fontId="8" fillId="0" borderId="3" xfId="0" applyFont="1" applyBorder="1"/>
    <xf numFmtId="165" fontId="8" fillId="4" borderId="3" xfId="0" applyNumberFormat="1" applyFont="1" applyFill="1" applyBorder="1"/>
    <xf numFmtId="164" fontId="6" fillId="4" borderId="0" xfId="0" applyNumberFormat="1" applyFont="1" applyFill="1"/>
    <xf numFmtId="164" fontId="6" fillId="4" borderId="2" xfId="0" applyNumberFormat="1" applyFont="1" applyFill="1" applyBorder="1"/>
    <xf numFmtId="166" fontId="6" fillId="0" borderId="2" xfId="1" applyNumberFormat="1" applyFont="1" applyBorder="1"/>
    <xf numFmtId="3" fontId="4" fillId="2" borderId="0" xfId="0" applyNumberFormat="1" applyFont="1" applyFill="1" applyBorder="1" applyAlignment="1">
      <alignment horizontal="center"/>
    </xf>
    <xf numFmtId="165" fontId="6" fillId="2" borderId="0" xfId="2" applyNumberFormat="1" applyFont="1" applyFill="1"/>
    <xf numFmtId="3" fontId="6" fillId="0" borderId="0" xfId="0" applyNumberFormat="1" applyFont="1"/>
    <xf numFmtId="3" fontId="6" fillId="0" borderId="0" xfId="0" applyNumberFormat="1" applyFont="1" applyFill="1"/>
    <xf numFmtId="166" fontId="8" fillId="4" borderId="3" xfId="1" applyNumberFormat="1" applyFont="1" applyFill="1" applyBorder="1"/>
    <xf numFmtId="166" fontId="8" fillId="0" borderId="3" xfId="1" applyNumberFormat="1" applyFont="1" applyBorder="1"/>
    <xf numFmtId="0" fontId="2" fillId="0" borderId="0" xfId="3" applyFont="1"/>
    <xf numFmtId="0" fontId="7" fillId="3" borderId="0" xfId="3" applyFont="1" applyFill="1" applyBorder="1"/>
    <xf numFmtId="0" fontId="7" fillId="3" borderId="0" xfId="3" applyFont="1" applyFill="1" applyBorder="1" applyAlignment="1">
      <alignment horizontal="right" wrapText="1"/>
    </xf>
    <xf numFmtId="0" fontId="4" fillId="0" borderId="0" xfId="3" applyFont="1" applyBorder="1"/>
    <xf numFmtId="165" fontId="4" fillId="0" borderId="0" xfId="6" applyNumberFormat="1" applyFont="1" applyBorder="1" applyAlignment="1" applyProtection="1">
      <alignment horizontal="right"/>
      <protection locked="0"/>
    </xf>
    <xf numFmtId="0" fontId="4" fillId="0" borderId="2" xfId="3" applyFont="1" applyBorder="1"/>
    <xf numFmtId="165" fontId="4" fillId="0" borderId="2" xfId="6" applyNumberFormat="1" applyFont="1" applyBorder="1" applyAlignment="1" applyProtection="1">
      <alignment horizontal="right"/>
      <protection locked="0"/>
    </xf>
    <xf numFmtId="0" fontId="16" fillId="0" borderId="0" xfId="3" applyFont="1" applyBorder="1" applyAlignment="1">
      <alignment vertical="center"/>
    </xf>
    <xf numFmtId="3" fontId="6" fillId="4" borderId="0" xfId="0" applyNumberFormat="1" applyFont="1" applyFill="1" applyProtection="1"/>
    <xf numFmtId="166" fontId="17" fillId="8" borderId="9" xfId="0" applyNumberFormat="1" applyFont="1" applyFill="1" applyBorder="1" applyAlignment="1">
      <alignment wrapText="1"/>
    </xf>
    <xf numFmtId="166" fontId="0" fillId="8" borderId="10" xfId="0" applyNumberFormat="1" applyFill="1" applyBorder="1" applyAlignment="1">
      <alignment wrapText="1"/>
    </xf>
    <xf numFmtId="166" fontId="0" fillId="8" borderId="11" xfId="0" applyNumberFormat="1" applyFill="1" applyBorder="1" applyAlignment="1">
      <alignment wrapText="1"/>
    </xf>
    <xf numFmtId="166" fontId="0" fillId="8" borderId="12" xfId="0" applyNumberFormat="1" applyFill="1" applyBorder="1" applyAlignment="1">
      <alignment wrapText="1"/>
    </xf>
    <xf numFmtId="166" fontId="0" fillId="8" borderId="13" xfId="0" applyNumberFormat="1" applyFill="1" applyBorder="1" applyAlignment="1">
      <alignment wrapText="1"/>
    </xf>
    <xf numFmtId="166" fontId="0" fillId="8" borderId="14" xfId="0" applyNumberFormat="1" applyFill="1" applyBorder="1" applyAlignment="1">
      <alignment wrapText="1"/>
    </xf>
    <xf numFmtId="0" fontId="14" fillId="6"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0" fillId="11" borderId="9" xfId="0" applyFill="1" applyBorder="1"/>
    <xf numFmtId="0" fontId="0" fillId="11" borderId="15" xfId="0" applyFill="1" applyBorder="1"/>
    <xf numFmtId="166" fontId="0" fillId="11" borderId="15" xfId="0" applyNumberFormat="1" applyFill="1" applyBorder="1" applyAlignment="1">
      <alignment wrapText="1"/>
    </xf>
    <xf numFmtId="0" fontId="0" fillId="10" borderId="15" xfId="0" applyFill="1" applyBorder="1"/>
    <xf numFmtId="166" fontId="0" fillId="10" borderId="15" xfId="0" applyNumberFormat="1" applyFill="1" applyBorder="1" applyAlignment="1">
      <alignment wrapText="1"/>
    </xf>
    <xf numFmtId="166" fontId="5" fillId="7" borderId="15" xfId="0" applyNumberFormat="1" applyFont="1" applyFill="1" applyBorder="1" applyAlignment="1">
      <alignment wrapText="1"/>
    </xf>
    <xf numFmtId="166" fontId="17" fillId="10" borderId="15" xfId="0" applyNumberFormat="1" applyFont="1" applyFill="1" applyBorder="1" applyAlignment="1">
      <alignment wrapText="1"/>
    </xf>
    <xf numFmtId="166" fontId="20" fillId="9" borderId="9" xfId="0" applyNumberFormat="1" applyFont="1" applyFill="1" applyBorder="1" applyAlignment="1">
      <alignment wrapText="1"/>
    </xf>
    <xf numFmtId="166" fontId="5" fillId="9" borderId="12" xfId="0" applyNumberFormat="1" applyFont="1" applyFill="1" applyBorder="1" applyAlignment="1">
      <alignment wrapText="1"/>
    </xf>
    <xf numFmtId="0" fontId="8" fillId="2" borderId="3" xfId="0" applyFont="1" applyFill="1" applyBorder="1"/>
    <xf numFmtId="166" fontId="8" fillId="4" borderId="3" xfId="0" applyNumberFormat="1" applyFont="1" applyFill="1" applyBorder="1"/>
    <xf numFmtId="166" fontId="8" fillId="2" borderId="3" xfId="0" applyNumberFormat="1" applyFont="1" applyFill="1" applyBorder="1"/>
    <xf numFmtId="1" fontId="8" fillId="2" borderId="3" xfId="0" applyNumberFormat="1" applyFont="1" applyFill="1" applyBorder="1"/>
    <xf numFmtId="1" fontId="8" fillId="4" borderId="3" xfId="0" applyNumberFormat="1" applyFont="1" applyFill="1" applyBorder="1"/>
    <xf numFmtId="166" fontId="8" fillId="4" borderId="3" xfId="1" applyNumberFormat="1" applyFont="1" applyFill="1" applyBorder="1" applyAlignment="1">
      <alignment horizontal="right"/>
    </xf>
    <xf numFmtId="3" fontId="8" fillId="4" borderId="3" xfId="0" applyNumberFormat="1" applyFont="1" applyFill="1" applyBorder="1"/>
    <xf numFmtId="3" fontId="8" fillId="2" borderId="3" xfId="0" applyNumberFormat="1" applyFont="1" applyFill="1" applyBorder="1"/>
    <xf numFmtId="166" fontId="8" fillId="0" borderId="3" xfId="1" applyNumberFormat="1" applyFont="1" applyFill="1" applyBorder="1"/>
    <xf numFmtId="0" fontId="9" fillId="3" borderId="0" xfId="0" applyFont="1" applyFill="1" applyBorder="1" applyAlignment="1">
      <alignment horizontal="center"/>
    </xf>
    <xf numFmtId="0" fontId="8" fillId="2" borderId="0" xfId="0" applyFont="1" applyFill="1" applyAlignment="1">
      <alignment horizontal="left"/>
    </xf>
    <xf numFmtId="0" fontId="9" fillId="3" borderId="0" xfId="0" applyFont="1" applyFill="1" applyBorder="1" applyAlignment="1">
      <alignment horizontal="center"/>
    </xf>
    <xf numFmtId="2" fontId="4" fillId="0" borderId="1" xfId="2" quotePrefix="1" applyNumberFormat="1" applyFont="1" applyFill="1" applyBorder="1" applyAlignment="1">
      <alignment horizontal="right"/>
    </xf>
    <xf numFmtId="164" fontId="4" fillId="0" borderId="0" xfId="2" quotePrefix="1" applyNumberFormat="1" applyFont="1" applyFill="1" applyBorder="1" applyAlignment="1">
      <alignment horizontal="right"/>
    </xf>
    <xf numFmtId="9" fontId="4" fillId="4" borderId="0" xfId="2" quotePrefix="1" applyNumberFormat="1" applyFont="1" applyFill="1" applyBorder="1" applyAlignment="1">
      <alignment horizontal="right"/>
    </xf>
    <xf numFmtId="9" fontId="4" fillId="2" borderId="0" xfId="2" quotePrefix="1" applyNumberFormat="1" applyFont="1" applyFill="1" applyBorder="1" applyAlignment="1">
      <alignment horizontal="right"/>
    </xf>
    <xf numFmtId="0" fontId="4" fillId="0" borderId="0" xfId="0" applyFont="1" applyFill="1" applyBorder="1" applyAlignment="1">
      <alignment wrapText="1"/>
    </xf>
    <xf numFmtId="0" fontId="6" fillId="3" borderId="0" xfId="0" applyFont="1" applyFill="1"/>
    <xf numFmtId="166" fontId="6" fillId="3" borderId="0" xfId="1" applyNumberFormat="1" applyFont="1" applyFill="1"/>
    <xf numFmtId="0" fontId="6" fillId="3" borderId="0" xfId="0" applyFont="1" applyFill="1" applyBorder="1"/>
    <xf numFmtId="166" fontId="6" fillId="3" borderId="0" xfId="1" applyNumberFormat="1" applyFont="1" applyFill="1" applyBorder="1"/>
    <xf numFmtId="166" fontId="8" fillId="3" borderId="0" xfId="1" applyNumberFormat="1" applyFont="1" applyFill="1" applyBorder="1"/>
    <xf numFmtId="0" fontId="4" fillId="3" borderId="0" xfId="3" applyFont="1" applyFill="1" applyBorder="1"/>
    <xf numFmtId="0" fontId="0" fillId="3" borderId="0" xfId="0" applyFill="1" applyBorder="1"/>
    <xf numFmtId="166" fontId="6" fillId="3" borderId="0" xfId="0" applyNumberFormat="1" applyFont="1" applyFill="1" applyBorder="1"/>
    <xf numFmtId="166" fontId="8" fillId="3" borderId="0" xfId="0" applyNumberFormat="1" applyFont="1" applyFill="1" applyBorder="1"/>
    <xf numFmtId="166" fontId="4" fillId="3" borderId="0" xfId="4" applyNumberFormat="1" applyFont="1" applyFill="1" applyBorder="1" applyAlignment="1">
      <alignment horizontal="right"/>
    </xf>
    <xf numFmtId="43" fontId="3" fillId="3" borderId="0" xfId="4" applyFont="1" applyFill="1" applyBorder="1" applyAlignment="1">
      <alignment horizontal="right"/>
    </xf>
    <xf numFmtId="167" fontId="4" fillId="3" borderId="0" xfId="4" applyNumberFormat="1" applyFont="1" applyFill="1" applyBorder="1" applyAlignment="1">
      <alignment horizontal="right"/>
    </xf>
    <xf numFmtId="0" fontId="0" fillId="2" borderId="0" xfId="0" applyFill="1" applyBorder="1"/>
    <xf numFmtId="0" fontId="9" fillId="2" borderId="0" xfId="0" applyFont="1" applyFill="1" applyBorder="1" applyAlignment="1">
      <alignment horizontal="center"/>
    </xf>
    <xf numFmtId="0" fontId="9" fillId="2" borderId="0" xfId="0" applyFont="1" applyFill="1" applyBorder="1" applyAlignment="1">
      <alignment horizontal="right"/>
    </xf>
    <xf numFmtId="166" fontId="6" fillId="2" borderId="0" xfId="0" applyNumberFormat="1" applyFont="1" applyFill="1" applyBorder="1"/>
    <xf numFmtId="166" fontId="8" fillId="2" borderId="0" xfId="0" applyNumberFormat="1" applyFont="1" applyFill="1" applyBorder="1"/>
    <xf numFmtId="166" fontId="4" fillId="2" borderId="0" xfId="4" applyNumberFormat="1" applyFont="1" applyFill="1" applyBorder="1" applyAlignment="1">
      <alignment horizontal="right"/>
    </xf>
    <xf numFmtId="164" fontId="4" fillId="2" borderId="0" xfId="4" applyNumberFormat="1" applyFont="1" applyFill="1" applyBorder="1" applyAlignment="1">
      <alignment horizontal="right"/>
    </xf>
    <xf numFmtId="0" fontId="3" fillId="2" borderId="0" xfId="3" applyFont="1" applyFill="1" applyBorder="1"/>
    <xf numFmtId="43" fontId="3" fillId="2" borderId="0" xfId="4" applyFont="1" applyFill="1" applyBorder="1" applyAlignment="1">
      <alignment horizontal="right"/>
    </xf>
    <xf numFmtId="166" fontId="8" fillId="2" borderId="0" xfId="4" applyNumberFormat="1" applyFont="1" applyFill="1" applyBorder="1" applyAlignment="1">
      <alignment horizontal="right"/>
    </xf>
    <xf numFmtId="167" fontId="4" fillId="2" borderId="0" xfId="4" applyNumberFormat="1" applyFont="1" applyFill="1" applyBorder="1" applyAlignment="1">
      <alignment horizontal="right"/>
    </xf>
    <xf numFmtId="0" fontId="3" fillId="2" borderId="0" xfId="3" applyFont="1" applyFill="1" applyBorder="1" applyAlignment="1">
      <alignment vertical="top" wrapText="1"/>
    </xf>
    <xf numFmtId="0" fontId="6" fillId="2" borderId="0" xfId="0" applyFont="1" applyFill="1" applyBorder="1" applyAlignment="1"/>
    <xf numFmtId="0" fontId="9" fillId="2" borderId="0" xfId="0" applyFont="1" applyFill="1" applyBorder="1" applyAlignment="1"/>
    <xf numFmtId="0" fontId="9" fillId="3" borderId="0" xfId="0" applyFont="1" applyFill="1" applyBorder="1" applyAlignment="1"/>
    <xf numFmtId="0" fontId="4" fillId="0" borderId="0" xfId="3" applyFont="1"/>
    <xf numFmtId="0" fontId="4" fillId="2" borderId="2" xfId="3" applyFont="1" applyFill="1" applyBorder="1"/>
    <xf numFmtId="167" fontId="4" fillId="4" borderId="2" xfId="4" applyNumberFormat="1" applyFont="1" applyFill="1" applyBorder="1" applyAlignment="1">
      <alignment horizontal="right"/>
    </xf>
    <xf numFmtId="167" fontId="4" fillId="0" borderId="2" xfId="4" applyNumberFormat="1" applyFont="1" applyFill="1" applyBorder="1" applyAlignment="1">
      <alignment horizontal="right"/>
    </xf>
    <xf numFmtId="0" fontId="9" fillId="3" borderId="0" xfId="0" applyFont="1" applyFill="1" applyBorder="1" applyAlignment="1">
      <alignment wrapText="1"/>
    </xf>
    <xf numFmtId="166" fontId="6" fillId="2" borderId="0" xfId="1" applyNumberFormat="1" applyFont="1" applyFill="1" applyAlignment="1">
      <alignment horizontal="right"/>
    </xf>
    <xf numFmtId="166" fontId="6" fillId="2" borderId="2" xfId="0" applyNumberFormat="1" applyFont="1" applyFill="1" applyBorder="1" applyAlignment="1">
      <alignment horizontal="right"/>
    </xf>
    <xf numFmtId="166" fontId="6" fillId="2" borderId="0" xfId="1" applyNumberFormat="1" applyFont="1" applyFill="1" applyBorder="1" applyAlignment="1">
      <alignment horizontal="right"/>
    </xf>
    <xf numFmtId="166" fontId="8" fillId="2" borderId="2" xfId="1" applyNumberFormat="1" applyFont="1" applyFill="1" applyBorder="1" applyAlignment="1">
      <alignment horizontal="right"/>
    </xf>
    <xf numFmtId="0" fontId="6" fillId="0" borderId="0" xfId="0" applyFont="1" applyAlignment="1">
      <alignment horizontal="right"/>
    </xf>
    <xf numFmtId="166" fontId="6" fillId="2" borderId="0" xfId="0" applyNumberFormat="1" applyFont="1" applyFill="1" applyAlignment="1">
      <alignment horizontal="right"/>
    </xf>
    <xf numFmtId="166" fontId="8" fillId="2" borderId="3" xfId="0" applyNumberFormat="1" applyFont="1" applyFill="1" applyBorder="1" applyAlignment="1">
      <alignment horizontal="right"/>
    </xf>
    <xf numFmtId="1" fontId="6" fillId="2" borderId="0" xfId="0" applyNumberFormat="1" applyFont="1" applyFill="1" applyBorder="1"/>
    <xf numFmtId="10" fontId="6" fillId="2" borderId="0" xfId="0" applyNumberFormat="1" applyFont="1" applyFill="1" applyBorder="1"/>
    <xf numFmtId="166" fontId="6" fillId="2" borderId="2" xfId="1" applyNumberFormat="1" applyFont="1" applyFill="1" applyBorder="1" applyAlignment="1">
      <alignment horizontal="right"/>
    </xf>
    <xf numFmtId="166" fontId="8" fillId="2" borderId="0" xfId="1" applyNumberFormat="1" applyFont="1" applyFill="1" applyBorder="1" applyAlignment="1">
      <alignment horizontal="right"/>
    </xf>
    <xf numFmtId="166" fontId="8" fillId="2" borderId="3" xfId="1" applyNumberFormat="1" applyFont="1" applyFill="1" applyBorder="1" applyAlignment="1">
      <alignment horizontal="right"/>
    </xf>
    <xf numFmtId="10" fontId="6" fillId="2" borderId="0" xfId="0" applyNumberFormat="1" applyFont="1" applyFill="1" applyAlignment="1">
      <alignment horizontal="right"/>
    </xf>
    <xf numFmtId="0" fontId="6" fillId="2" borderId="0" xfId="0" applyFont="1" applyFill="1" applyAlignment="1"/>
    <xf numFmtId="165" fontId="6" fillId="4" borderId="0" xfId="0" applyNumberFormat="1" applyFont="1" applyFill="1" applyBorder="1" applyAlignment="1"/>
    <xf numFmtId="165" fontId="6" fillId="2" borderId="0" xfId="0" applyNumberFormat="1" applyFont="1" applyFill="1" applyBorder="1" applyAlignment="1"/>
    <xf numFmtId="165" fontId="4" fillId="2" borderId="0" xfId="5" applyNumberFormat="1" applyFont="1" applyFill="1" applyBorder="1" applyAlignment="1" applyProtection="1">
      <protection locked="0"/>
    </xf>
    <xf numFmtId="0" fontId="6" fillId="2" borderId="2" xfId="0" applyFont="1" applyFill="1" applyBorder="1" applyAlignment="1"/>
    <xf numFmtId="165" fontId="6" fillId="2" borderId="2" xfId="0" applyNumberFormat="1" applyFont="1" applyFill="1" applyBorder="1" applyAlignment="1"/>
    <xf numFmtId="165" fontId="4" fillId="2" borderId="2" xfId="5" applyNumberFormat="1" applyFont="1" applyFill="1" applyBorder="1" applyAlignment="1" applyProtection="1">
      <protection locked="0"/>
    </xf>
    <xf numFmtId="0" fontId="6" fillId="0" borderId="0" xfId="0" applyFont="1" applyAlignment="1">
      <alignment wrapText="1"/>
    </xf>
    <xf numFmtId="3" fontId="6" fillId="0" borderId="0" xfId="0" applyNumberFormat="1" applyFont="1" applyAlignment="1">
      <alignment wrapText="1"/>
    </xf>
    <xf numFmtId="3" fontId="6" fillId="0" borderId="0" xfId="0" applyNumberFormat="1" applyFont="1" applyFill="1" applyAlignment="1">
      <alignment wrapText="1"/>
    </xf>
    <xf numFmtId="3" fontId="6" fillId="0" borderId="2" xfId="0" applyNumberFormat="1" applyFont="1" applyBorder="1" applyAlignment="1">
      <alignment wrapText="1"/>
    </xf>
    <xf numFmtId="3" fontId="8" fillId="0" borderId="3" xfId="0" applyNumberFormat="1" applyFont="1" applyBorder="1" applyAlignment="1">
      <alignment wrapText="1"/>
    </xf>
    <xf numFmtId="3" fontId="8" fillId="0" borderId="3" xfId="0" applyNumberFormat="1" applyFont="1" applyFill="1" applyBorder="1" applyAlignment="1">
      <alignment wrapText="1"/>
    </xf>
    <xf numFmtId="1" fontId="6" fillId="3" borderId="0" xfId="0" applyNumberFormat="1" applyFont="1" applyFill="1" applyBorder="1"/>
    <xf numFmtId="10" fontId="6" fillId="3" borderId="0" xfId="0" applyNumberFormat="1" applyFont="1" applyFill="1" applyBorder="1"/>
    <xf numFmtId="165" fontId="4" fillId="3" borderId="0" xfId="5" applyNumberFormat="1" applyFont="1" applyFill="1" applyBorder="1" applyProtection="1">
      <protection locked="0"/>
    </xf>
    <xf numFmtId="165" fontId="6" fillId="3" borderId="0" xfId="0" applyNumberFormat="1" applyFont="1" applyFill="1" applyBorder="1"/>
    <xf numFmtId="3" fontId="6" fillId="3" borderId="0" xfId="0" applyNumberFormat="1" applyFont="1" applyFill="1" applyBorder="1"/>
    <xf numFmtId="1" fontId="8" fillId="3" borderId="0" xfId="0" applyNumberFormat="1" applyFont="1" applyFill="1" applyBorder="1"/>
    <xf numFmtId="9" fontId="6" fillId="3" borderId="0" xfId="2" applyFont="1" applyFill="1" applyBorder="1"/>
    <xf numFmtId="9" fontId="6" fillId="3" borderId="0" xfId="0" applyNumberFormat="1" applyFont="1" applyFill="1" applyBorder="1"/>
    <xf numFmtId="9" fontId="8" fillId="3" borderId="0" xfId="2" applyFont="1" applyFill="1" applyBorder="1"/>
    <xf numFmtId="9" fontId="8" fillId="3" borderId="0" xfId="0" applyNumberFormat="1" applyFont="1" applyFill="1" applyBorder="1"/>
    <xf numFmtId="9" fontId="6" fillId="3" borderId="0" xfId="2" applyNumberFormat="1" applyFont="1" applyFill="1" applyBorder="1"/>
    <xf numFmtId="9" fontId="8" fillId="3" borderId="0" xfId="2" applyNumberFormat="1" applyFont="1" applyFill="1" applyBorder="1"/>
    <xf numFmtId="9" fontId="4" fillId="2" borderId="0" xfId="2" applyFont="1" applyFill="1"/>
    <xf numFmtId="0" fontId="8" fillId="2" borderId="0" xfId="0" applyFont="1" applyFill="1" applyBorder="1" applyAlignment="1"/>
    <xf numFmtId="1" fontId="8" fillId="2" borderId="0" xfId="0" applyNumberFormat="1" applyFont="1" applyFill="1" applyBorder="1"/>
    <xf numFmtId="9" fontId="6" fillId="2" borderId="0" xfId="2" applyFont="1" applyFill="1" applyBorder="1"/>
    <xf numFmtId="9" fontId="8" fillId="2" borderId="0" xfId="2" applyFont="1" applyFill="1" applyBorder="1"/>
    <xf numFmtId="1" fontId="4" fillId="2" borderId="0" xfId="0" applyNumberFormat="1" applyFont="1" applyFill="1" applyBorder="1"/>
    <xf numFmtId="1" fontId="3" fillId="2" borderId="0" xfId="0" applyNumberFormat="1" applyFont="1" applyFill="1" applyBorder="1"/>
    <xf numFmtId="0" fontId="5" fillId="2" borderId="0" xfId="0" applyFont="1" applyFill="1" applyBorder="1"/>
    <xf numFmtId="9" fontId="4" fillId="2" borderId="0" xfId="2" applyFont="1" applyFill="1" applyBorder="1"/>
    <xf numFmtId="9" fontId="3" fillId="2" borderId="0" xfId="2" applyFont="1" applyFill="1" applyBorder="1"/>
    <xf numFmtId="3" fontId="8" fillId="2" borderId="0" xfId="0" applyNumberFormat="1" applyFont="1" applyFill="1" applyBorder="1"/>
    <xf numFmtId="1" fontId="6" fillId="2" borderId="0" xfId="0" applyNumberFormat="1" applyFont="1" applyFill="1" applyAlignment="1">
      <alignment horizontal="right"/>
    </xf>
    <xf numFmtId="1" fontId="6" fillId="2" borderId="2" xfId="0" applyNumberFormat="1" applyFont="1" applyFill="1" applyBorder="1" applyAlignment="1">
      <alignment horizontal="right"/>
    </xf>
    <xf numFmtId="1" fontId="8" fillId="2" borderId="3" xfId="0" applyNumberFormat="1" applyFont="1" applyFill="1" applyBorder="1" applyAlignment="1">
      <alignment horizontal="right"/>
    </xf>
    <xf numFmtId="0" fontId="0" fillId="2" borderId="0" xfId="0" applyFill="1" applyAlignment="1">
      <alignment horizontal="right"/>
    </xf>
    <xf numFmtId="9" fontId="6" fillId="2" borderId="0" xfId="2" applyFont="1" applyFill="1" applyAlignment="1">
      <alignment horizontal="right"/>
    </xf>
    <xf numFmtId="9" fontId="6" fillId="2" borderId="2" xfId="2" applyFont="1" applyFill="1" applyBorder="1" applyAlignment="1">
      <alignment horizontal="right"/>
    </xf>
    <xf numFmtId="9" fontId="8" fillId="2" borderId="0" xfId="2" applyFont="1" applyFill="1" applyAlignment="1">
      <alignment horizontal="right"/>
    </xf>
    <xf numFmtId="9" fontId="8" fillId="2" borderId="0" xfId="2" applyNumberFormat="1" applyFont="1" applyFill="1"/>
    <xf numFmtId="9" fontId="8" fillId="2" borderId="0" xfId="2" applyNumberFormat="1" applyFont="1" applyFill="1" applyAlignment="1">
      <alignment horizontal="right"/>
    </xf>
    <xf numFmtId="0" fontId="8" fillId="2" borderId="0" xfId="0" applyFont="1" applyFill="1" applyAlignment="1">
      <alignment horizontal="right"/>
    </xf>
    <xf numFmtId="3" fontId="6" fillId="2" borderId="0" xfId="0" applyNumberFormat="1" applyFont="1" applyFill="1" applyBorder="1" applyAlignment="1">
      <alignment horizontal="right"/>
    </xf>
    <xf numFmtId="3" fontId="6" fillId="2" borderId="2" xfId="0" applyNumberFormat="1" applyFont="1" applyFill="1" applyBorder="1" applyAlignment="1">
      <alignment horizontal="right"/>
    </xf>
    <xf numFmtId="3" fontId="8" fillId="2" borderId="3" xfId="0" applyNumberFormat="1" applyFont="1" applyFill="1" applyBorder="1" applyAlignment="1">
      <alignment horizontal="right"/>
    </xf>
    <xf numFmtId="166" fontId="6" fillId="2" borderId="8" xfId="1" applyNumberFormat="1" applyFont="1" applyFill="1" applyBorder="1"/>
    <xf numFmtId="165" fontId="6" fillId="2" borderId="2" xfId="0" applyNumberFormat="1" applyFont="1" applyFill="1" applyBorder="1"/>
    <xf numFmtId="165" fontId="8" fillId="2" borderId="3" xfId="0" applyNumberFormat="1" applyFont="1" applyFill="1" applyBorder="1"/>
    <xf numFmtId="168" fontId="6" fillId="2" borderId="0" xfId="0" applyNumberFormat="1" applyFont="1" applyFill="1"/>
    <xf numFmtId="164" fontId="6" fillId="2" borderId="0" xfId="0" applyNumberFormat="1" applyFont="1" applyFill="1"/>
    <xf numFmtId="165" fontId="8" fillId="2" borderId="0" xfId="0" applyNumberFormat="1" applyFont="1" applyFill="1" applyBorder="1"/>
    <xf numFmtId="168" fontId="6" fillId="2" borderId="0" xfId="0" applyNumberFormat="1" applyFont="1" applyFill="1" applyBorder="1"/>
    <xf numFmtId="164" fontId="6" fillId="2" borderId="0" xfId="0" applyNumberFormat="1" applyFont="1" applyFill="1" applyBorder="1"/>
    <xf numFmtId="165" fontId="6" fillId="2" borderId="0" xfId="2" applyNumberFormat="1" applyFont="1" applyFill="1" applyBorder="1"/>
    <xf numFmtId="165" fontId="6" fillId="2" borderId="0" xfId="1" applyNumberFormat="1" applyFont="1" applyFill="1" applyBorder="1"/>
    <xf numFmtId="0" fontId="6" fillId="2" borderId="8" xfId="0" applyFont="1" applyFill="1" applyBorder="1"/>
    <xf numFmtId="0" fontId="8" fillId="0" borderId="0" xfId="0" applyFont="1" applyBorder="1"/>
    <xf numFmtId="165" fontId="8" fillId="0" borderId="0" xfId="0" applyNumberFormat="1" applyFont="1" applyBorder="1"/>
    <xf numFmtId="164" fontId="6" fillId="2" borderId="2" xfId="0" applyNumberFormat="1" applyFont="1" applyFill="1" applyBorder="1"/>
    <xf numFmtId="168" fontId="6" fillId="2" borderId="2" xfId="0" applyNumberFormat="1" applyFont="1" applyFill="1" applyBorder="1"/>
    <xf numFmtId="166" fontId="8" fillId="4" borderId="2" xfId="1" applyNumberFormat="1" applyFont="1" applyFill="1" applyBorder="1" applyAlignment="1">
      <alignment horizontal="right"/>
    </xf>
    <xf numFmtId="165" fontId="6" fillId="4" borderId="2" xfId="1" applyNumberFormat="1" applyFont="1" applyFill="1" applyBorder="1"/>
    <xf numFmtId="165" fontId="6" fillId="2" borderId="2" xfId="1" applyNumberFormat="1" applyFont="1" applyFill="1" applyBorder="1"/>
    <xf numFmtId="170" fontId="1" fillId="0" borderId="19" xfId="8" applyNumberFormat="1" applyBorder="1"/>
    <xf numFmtId="1" fontId="1" fillId="0" borderId="0" xfId="8" applyNumberFormat="1"/>
    <xf numFmtId="0" fontId="9" fillId="3" borderId="7" xfId="0" applyFont="1" applyFill="1" applyBorder="1" applyAlignment="1">
      <alignment horizontal="right"/>
    </xf>
    <xf numFmtId="3" fontId="6" fillId="2" borderId="0" xfId="1" applyNumberFormat="1" applyFont="1" applyFill="1" applyBorder="1"/>
    <xf numFmtId="166" fontId="8" fillId="0" borderId="0" xfId="1" applyNumberFormat="1" applyFont="1" applyBorder="1"/>
    <xf numFmtId="3" fontId="4" fillId="4" borderId="0" xfId="0" applyNumberFormat="1" applyFont="1" applyFill="1" applyBorder="1" applyAlignment="1">
      <alignment horizontal="right"/>
    </xf>
    <xf numFmtId="3" fontId="4" fillId="2" borderId="0" xfId="0" applyNumberFormat="1" applyFont="1" applyFill="1" applyBorder="1" applyAlignment="1">
      <alignment horizontal="right"/>
    </xf>
    <xf numFmtId="43" fontId="6" fillId="4" borderId="2" xfId="1" applyFont="1" applyFill="1" applyBorder="1"/>
    <xf numFmtId="43" fontId="6" fillId="0" borderId="2" xfId="1" applyFont="1" applyFill="1" applyBorder="1"/>
    <xf numFmtId="0" fontId="9" fillId="3" borderId="0" xfId="0" applyFont="1" applyFill="1" applyBorder="1" applyAlignment="1">
      <alignment horizontal="right" wrapText="1"/>
    </xf>
    <xf numFmtId="0" fontId="14" fillId="3" borderId="0" xfId="0" applyFont="1" applyFill="1" applyAlignment="1">
      <alignment horizontal="right"/>
    </xf>
    <xf numFmtId="0" fontId="14" fillId="3" borderId="0" xfId="0" applyFont="1" applyFill="1" applyAlignment="1">
      <alignment horizontal="right" wrapText="1"/>
    </xf>
    <xf numFmtId="0" fontId="14" fillId="3" borderId="0" xfId="8" applyFont="1" applyFill="1" applyAlignment="1">
      <alignment horizontal="right" wrapText="1"/>
    </xf>
    <xf numFmtId="3" fontId="14" fillId="3" borderId="0" xfId="8" applyNumberFormat="1" applyFont="1" applyFill="1" applyAlignment="1">
      <alignment horizontal="right" wrapText="1"/>
    </xf>
    <xf numFmtId="0" fontId="9" fillId="3" borderId="7" xfId="0" applyFont="1" applyFill="1" applyBorder="1"/>
    <xf numFmtId="0" fontId="3" fillId="5" borderId="0" xfId="0" applyFont="1" applyFill="1"/>
    <xf numFmtId="166" fontId="4" fillId="4" borderId="0" xfId="7" applyNumberFormat="1" applyFont="1" applyFill="1"/>
    <xf numFmtId="166" fontId="4" fillId="2" borderId="0" xfId="7" applyNumberFormat="1" applyFont="1" applyFill="1"/>
    <xf numFmtId="0" fontId="4" fillId="5" borderId="0" xfId="0" applyFont="1" applyFill="1"/>
    <xf numFmtId="164" fontId="4" fillId="4" borderId="0" xfId="7" applyNumberFormat="1" applyFont="1" applyFill="1"/>
    <xf numFmtId="9" fontId="4" fillId="2" borderId="0" xfId="6" applyFont="1" applyFill="1"/>
    <xf numFmtId="164" fontId="4" fillId="2" borderId="0" xfId="7" applyNumberFormat="1" applyFont="1" applyFill="1"/>
    <xf numFmtId="0" fontId="4" fillId="2" borderId="0" xfId="0" applyFont="1" applyFill="1"/>
    <xf numFmtId="9" fontId="4" fillId="2" borderId="0" xfId="7" applyNumberFormat="1" applyFont="1" applyFill="1"/>
    <xf numFmtId="0" fontId="4" fillId="2" borderId="2" xfId="0" applyFont="1" applyFill="1" applyBorder="1"/>
    <xf numFmtId="164" fontId="4" fillId="4" borderId="2" xfId="7" applyNumberFormat="1" applyFont="1" applyFill="1" applyBorder="1"/>
    <xf numFmtId="9" fontId="4" fillId="2" borderId="2" xfId="7" applyNumberFormat="1" applyFont="1" applyFill="1" applyBorder="1"/>
    <xf numFmtId="0" fontId="3" fillId="2" borderId="3" xfId="0" applyFont="1" applyFill="1" applyBorder="1"/>
    <xf numFmtId="164" fontId="3" fillId="4" borderId="3" xfId="7" applyNumberFormat="1" applyFont="1" applyFill="1" applyBorder="1"/>
    <xf numFmtId="9" fontId="3" fillId="2" borderId="3" xfId="7" applyNumberFormat="1" applyFont="1" applyFill="1" applyBorder="1"/>
    <xf numFmtId="164" fontId="3" fillId="2" borderId="3" xfId="7" applyNumberFormat="1" applyFont="1" applyFill="1" applyBorder="1"/>
    <xf numFmtId="9" fontId="3" fillId="2" borderId="3" xfId="0" applyNumberFormat="1" applyFont="1" applyFill="1" applyBorder="1"/>
    <xf numFmtId="0" fontId="7" fillId="3" borderId="0" xfId="0" applyFont="1" applyFill="1" applyBorder="1" applyAlignment="1"/>
    <xf numFmtId="0" fontId="7" fillId="3" borderId="0" xfId="0" applyFont="1" applyFill="1" applyAlignment="1">
      <alignment horizontal="right" wrapText="1"/>
    </xf>
    <xf numFmtId="49" fontId="7" fillId="3" borderId="0" xfId="0" applyNumberFormat="1" applyFont="1" applyFill="1" applyAlignment="1">
      <alignment horizontal="right" wrapText="1"/>
    </xf>
    <xf numFmtId="3" fontId="7" fillId="3" borderId="0" xfId="12" applyNumberFormat="1" applyFont="1" applyFill="1" applyBorder="1" applyProtection="1"/>
    <xf numFmtId="14" fontId="7" fillId="3" borderId="0" xfId="0" applyNumberFormat="1" applyFont="1" applyFill="1" applyBorder="1" applyAlignment="1">
      <alignment horizontal="right" wrapText="1"/>
    </xf>
    <xf numFmtId="3" fontId="4" fillId="2" borderId="0" xfId="0" applyNumberFormat="1" applyFont="1" applyFill="1" applyBorder="1"/>
    <xf numFmtId="164" fontId="4" fillId="2" borderId="0" xfId="0" applyNumberFormat="1" applyFont="1" applyFill="1" applyBorder="1"/>
    <xf numFmtId="165" fontId="4" fillId="4" borderId="0" xfId="0" applyNumberFormat="1" applyFont="1" applyFill="1" applyBorder="1"/>
    <xf numFmtId="165" fontId="4" fillId="2" borderId="0" xfId="0" applyNumberFormat="1" applyFont="1" applyFill="1" applyBorder="1"/>
    <xf numFmtId="3" fontId="4" fillId="2" borderId="2" xfId="0" applyNumberFormat="1" applyFont="1" applyFill="1" applyBorder="1"/>
    <xf numFmtId="3" fontId="3" fillId="2" borderId="3" xfId="0" applyNumberFormat="1" applyFont="1" applyFill="1" applyBorder="1"/>
    <xf numFmtId="164" fontId="3" fillId="2" borderId="3" xfId="0" applyNumberFormat="1" applyFont="1" applyFill="1" applyBorder="1"/>
    <xf numFmtId="165" fontId="3" fillId="4" borderId="3" xfId="6" applyNumberFormat="1" applyFont="1" applyFill="1" applyBorder="1"/>
    <xf numFmtId="165" fontId="3" fillId="2" borderId="3" xfId="6" applyNumberFormat="1" applyFont="1" applyFill="1" applyBorder="1"/>
    <xf numFmtId="3" fontId="4" fillId="2" borderId="0" xfId="13" applyNumberFormat="1" applyFont="1" applyFill="1" applyBorder="1"/>
    <xf numFmtId="164" fontId="4" fillId="4" borderId="0" xfId="0" applyNumberFormat="1" applyFont="1" applyFill="1" applyBorder="1"/>
    <xf numFmtId="9" fontId="4" fillId="2" borderId="0" xfId="0" applyNumberFormat="1" applyFont="1" applyFill="1" applyBorder="1"/>
    <xf numFmtId="3" fontId="4" fillId="2" borderId="0" xfId="13" applyNumberFormat="1" applyFont="1" applyFill="1" applyBorder="1" applyAlignment="1">
      <alignment horizontal="left"/>
    </xf>
    <xf numFmtId="3" fontId="4" fillId="2" borderId="2" xfId="13" applyNumberFormat="1" applyFont="1" applyFill="1" applyBorder="1"/>
    <xf numFmtId="3" fontId="3" fillId="2" borderId="2" xfId="13" applyNumberFormat="1" applyFont="1" applyFill="1" applyBorder="1"/>
    <xf numFmtId="164" fontId="3" fillId="4" borderId="3" xfId="0" applyNumberFormat="1" applyFont="1" applyFill="1" applyBorder="1"/>
    <xf numFmtId="0" fontId="9" fillId="3" borderId="7" xfId="0" applyNumberFormat="1" applyFont="1" applyFill="1" applyBorder="1" applyAlignment="1">
      <alignment horizontal="right" wrapText="1"/>
    </xf>
    <xf numFmtId="0" fontId="9" fillId="3" borderId="7" xfId="0" applyFont="1" applyFill="1" applyBorder="1" applyAlignment="1">
      <alignment horizontal="right" wrapText="1"/>
    </xf>
    <xf numFmtId="164" fontId="4" fillId="4" borderId="0" xfId="1" applyNumberFormat="1" applyFont="1" applyFill="1"/>
    <xf numFmtId="0" fontId="4" fillId="0" borderId="2" xfId="0" applyFont="1" applyBorder="1" applyAlignment="1">
      <alignment wrapText="1"/>
    </xf>
    <xf numFmtId="164" fontId="4" fillId="4" borderId="2" xfId="1" applyNumberFormat="1" applyFont="1" applyFill="1" applyBorder="1"/>
    <xf numFmtId="0" fontId="3" fillId="0" borderId="3" xfId="0" applyFont="1" applyBorder="1" applyAlignment="1">
      <alignment wrapText="1"/>
    </xf>
    <xf numFmtId="164" fontId="3" fillId="0" borderId="3" xfId="0" applyNumberFormat="1" applyFont="1" applyBorder="1"/>
    <xf numFmtId="0" fontId="4" fillId="0" borderId="3" xfId="0" applyFont="1" applyBorder="1" applyAlignment="1">
      <alignment wrapText="1"/>
    </xf>
    <xf numFmtId="164" fontId="4" fillId="4" borderId="3" xfId="0" applyNumberFormat="1" applyFont="1" applyFill="1" applyBorder="1"/>
    <xf numFmtId="164" fontId="4" fillId="0" borderId="3" xfId="0" applyNumberFormat="1" applyFont="1" applyBorder="1"/>
    <xf numFmtId="165" fontId="3" fillId="4" borderId="3" xfId="0" applyNumberFormat="1" applyFont="1" applyFill="1" applyBorder="1"/>
    <xf numFmtId="165" fontId="3" fillId="0" borderId="3" xfId="0" applyNumberFormat="1" applyFont="1" applyBorder="1"/>
    <xf numFmtId="0" fontId="7" fillId="3" borderId="7" xfId="0" applyFont="1" applyFill="1" applyBorder="1"/>
    <xf numFmtId="14" fontId="7" fillId="3" borderId="7" xfId="0" applyNumberFormat="1" applyFont="1" applyFill="1" applyBorder="1" applyAlignment="1">
      <alignment horizontal="right"/>
    </xf>
    <xf numFmtId="0" fontId="4" fillId="0" borderId="0" xfId="0" applyFont="1" applyFill="1" applyBorder="1"/>
    <xf numFmtId="0" fontId="3" fillId="0" borderId="3" xfId="0" applyFont="1" applyFill="1" applyBorder="1"/>
    <xf numFmtId="0" fontId="4" fillId="0" borderId="0" xfId="0" applyFont="1" applyFill="1" applyBorder="1" applyAlignment="1"/>
    <xf numFmtId="0" fontId="4" fillId="0" borderId="0" xfId="9" applyFont="1" applyFill="1" applyBorder="1"/>
    <xf numFmtId="0" fontId="3" fillId="0" borderId="0" xfId="0" applyFont="1" applyFill="1" applyBorder="1"/>
    <xf numFmtId="164" fontId="3" fillId="4" borderId="0" xfId="0" applyNumberFormat="1" applyFont="1" applyFill="1" applyBorder="1"/>
    <xf numFmtId="164" fontId="3" fillId="2" borderId="0" xfId="0" applyNumberFormat="1" applyFont="1" applyFill="1" applyBorder="1"/>
    <xf numFmtId="0" fontId="2" fillId="0" borderId="0" xfId="0" applyFont="1" applyFill="1" applyBorder="1"/>
    <xf numFmtId="0" fontId="4" fillId="0" borderId="3" xfId="0" applyFont="1" applyFill="1" applyBorder="1"/>
    <xf numFmtId="164" fontId="4" fillId="2" borderId="3" xfId="0" applyNumberFormat="1" applyFont="1" applyFill="1" applyBorder="1"/>
    <xf numFmtId="165" fontId="3" fillId="2" borderId="3" xfId="0" applyNumberFormat="1" applyFont="1" applyFill="1" applyBorder="1"/>
    <xf numFmtId="3" fontId="7" fillId="3" borderId="7" xfId="0" applyNumberFormat="1" applyFont="1" applyFill="1" applyBorder="1"/>
    <xf numFmtId="3" fontId="7" fillId="3" borderId="7" xfId="0" applyNumberFormat="1" applyFont="1" applyFill="1" applyBorder="1" applyAlignment="1">
      <alignment horizontal="right" wrapText="1"/>
    </xf>
    <xf numFmtId="164" fontId="4" fillId="0" borderId="0" xfId="0" applyNumberFormat="1" applyFont="1" applyFill="1" applyBorder="1"/>
    <xf numFmtId="165" fontId="4" fillId="4" borderId="0" xfId="1" applyNumberFormat="1" applyFont="1" applyFill="1" applyBorder="1"/>
    <xf numFmtId="3" fontId="4" fillId="0" borderId="0" xfId="0" applyNumberFormat="1" applyFont="1" applyFill="1" applyBorder="1"/>
    <xf numFmtId="9" fontId="7" fillId="3" borderId="7" xfId="0" applyNumberFormat="1" applyFont="1" applyFill="1" applyBorder="1" applyAlignment="1">
      <alignment horizontal="right" wrapText="1"/>
    </xf>
    <xf numFmtId="0" fontId="7" fillId="3" borderId="7" xfId="0" applyFont="1" applyFill="1" applyBorder="1" applyAlignment="1">
      <alignment horizontal="right" wrapText="1"/>
    </xf>
    <xf numFmtId="164" fontId="4" fillId="0" borderId="0" xfId="0" applyNumberFormat="1" applyFont="1" applyFill="1" applyBorder="1" applyAlignment="1">
      <alignment horizontal="right"/>
    </xf>
    <xf numFmtId="165" fontId="4" fillId="0" borderId="0"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0" applyNumberFormat="1" applyFont="1" applyFill="1" applyBorder="1" applyAlignment="1">
      <alignment horizontal="right"/>
    </xf>
    <xf numFmtId="165" fontId="4" fillId="4" borderId="2" xfId="0" applyNumberFormat="1" applyFont="1" applyFill="1" applyBorder="1"/>
    <xf numFmtId="165" fontId="4" fillId="0" borderId="2" xfId="0" applyNumberFormat="1" applyFont="1" applyFill="1" applyBorder="1"/>
    <xf numFmtId="166" fontId="5" fillId="9" borderId="9" xfId="0" applyNumberFormat="1" applyFont="1" applyFill="1" applyBorder="1" applyAlignment="1">
      <alignment wrapText="1"/>
    </xf>
    <xf numFmtId="166" fontId="20" fillId="9" borderId="12" xfId="0" applyNumberFormat="1" applyFont="1" applyFill="1" applyBorder="1" applyAlignment="1">
      <alignment wrapText="1"/>
    </xf>
    <xf numFmtId="166" fontId="5" fillId="9" borderId="15" xfId="0" applyNumberFormat="1" applyFont="1" applyFill="1" applyBorder="1" applyAlignment="1">
      <alignment wrapText="1"/>
    </xf>
    <xf numFmtId="0" fontId="0" fillId="11" borderId="9" xfId="0" applyFill="1" applyBorder="1" applyAlignment="1"/>
    <xf numFmtId="166" fontId="0" fillId="12" borderId="15" xfId="0" applyNumberFormat="1" applyFill="1" applyBorder="1" applyAlignment="1">
      <alignment wrapText="1"/>
    </xf>
    <xf numFmtId="166" fontId="0" fillId="12" borderId="12" xfId="0" applyNumberFormat="1" applyFill="1" applyBorder="1" applyAlignment="1">
      <alignment wrapText="1"/>
    </xf>
    <xf numFmtId="164" fontId="4" fillId="4" borderId="0" xfId="9" applyNumberFormat="1" applyFont="1" applyFill="1" applyBorder="1"/>
    <xf numFmtId="164" fontId="4" fillId="2" borderId="0" xfId="9" applyNumberFormat="1" applyFont="1" applyFill="1" applyBorder="1"/>
    <xf numFmtId="164" fontId="3" fillId="4" borderId="3" xfId="9" applyNumberFormat="1" applyFont="1" applyFill="1" applyBorder="1"/>
    <xf numFmtId="164" fontId="3" fillId="2" borderId="3" xfId="9" applyNumberFormat="1" applyFont="1" applyFill="1" applyBorder="1"/>
    <xf numFmtId="164" fontId="4" fillId="2" borderId="2" xfId="9" applyNumberFormat="1" applyFont="1" applyFill="1" applyBorder="1"/>
    <xf numFmtId="164" fontId="4" fillId="4" borderId="0" xfId="9" applyNumberFormat="1" applyFont="1" applyFill="1"/>
    <xf numFmtId="164" fontId="4" fillId="2" borderId="0" xfId="9" applyNumberFormat="1" applyFont="1" applyFill="1"/>
    <xf numFmtId="9" fontId="3" fillId="2" borderId="3" xfId="9" applyNumberFormat="1" applyFont="1" applyFill="1" applyBorder="1"/>
    <xf numFmtId="9" fontId="4" fillId="2" borderId="0" xfId="9" applyNumberFormat="1" applyFont="1" applyFill="1"/>
    <xf numFmtId="164" fontId="4" fillId="2" borderId="2" xfId="0" applyNumberFormat="1" applyFont="1" applyFill="1" applyBorder="1"/>
    <xf numFmtId="0" fontId="3" fillId="2" borderId="2" xfId="0" applyFont="1" applyFill="1" applyBorder="1"/>
    <xf numFmtId="0" fontId="4" fillId="2" borderId="0" xfId="9" applyFont="1" applyFill="1" applyBorder="1"/>
    <xf numFmtId="0" fontId="4" fillId="2" borderId="2" xfId="9" applyFont="1" applyFill="1" applyBorder="1"/>
    <xf numFmtId="0" fontId="3" fillId="2" borderId="2" xfId="9" applyFont="1" applyFill="1" applyBorder="1"/>
    <xf numFmtId="0" fontId="3" fillId="2" borderId="3" xfId="9" applyFont="1" applyFill="1" applyBorder="1"/>
    <xf numFmtId="3" fontId="4" fillId="2" borderId="0" xfId="9" applyNumberFormat="1" applyFont="1" applyFill="1" applyBorder="1"/>
    <xf numFmtId="3" fontId="4" fillId="2" borderId="2" xfId="9" applyNumberFormat="1" applyFont="1" applyFill="1" applyBorder="1"/>
    <xf numFmtId="3" fontId="3" fillId="2" borderId="3" xfId="9" applyNumberFormat="1" applyFont="1" applyFill="1" applyBorder="1" applyAlignment="1">
      <alignment horizontal="left"/>
    </xf>
    <xf numFmtId="3" fontId="3" fillId="2" borderId="0" xfId="9" applyNumberFormat="1" applyFont="1" applyFill="1" applyBorder="1" applyAlignment="1">
      <alignment horizontal="left"/>
    </xf>
    <xf numFmtId="0" fontId="4" fillId="2" borderId="0" xfId="9" applyFont="1" applyFill="1"/>
    <xf numFmtId="9" fontId="6" fillId="2" borderId="0" xfId="2" applyFont="1" applyFill="1" applyBorder="1" applyAlignment="1">
      <alignment horizontal="right"/>
    </xf>
    <xf numFmtId="0" fontId="6" fillId="2" borderId="1" xfId="0" applyFont="1" applyFill="1" applyBorder="1"/>
    <xf numFmtId="9" fontId="4" fillId="4" borderId="0" xfId="2" applyFont="1" applyFill="1" applyBorder="1"/>
    <xf numFmtId="9" fontId="6" fillId="2" borderId="0" xfId="2" applyNumberFormat="1" applyFont="1" applyFill="1" applyBorder="1" applyAlignment="1">
      <alignment horizontal="right"/>
    </xf>
    <xf numFmtId="0" fontId="6" fillId="2" borderId="20" xfId="0" applyFont="1" applyFill="1" applyBorder="1"/>
    <xf numFmtId="9" fontId="4" fillId="4" borderId="20" xfId="2" applyFont="1" applyFill="1" applyBorder="1"/>
    <xf numFmtId="9" fontId="6" fillId="2" borderId="20" xfId="2" applyFont="1" applyFill="1" applyBorder="1"/>
    <xf numFmtId="9" fontId="6" fillId="2" borderId="20" xfId="2" applyNumberFormat="1" applyFont="1" applyFill="1" applyBorder="1" applyAlignment="1">
      <alignment horizontal="right"/>
    </xf>
    <xf numFmtId="10" fontId="4" fillId="2" borderId="3" xfId="2" applyNumberFormat="1" applyFont="1" applyFill="1" applyBorder="1"/>
    <xf numFmtId="0" fontId="4" fillId="2" borderId="3" xfId="0" applyFont="1" applyFill="1" applyBorder="1"/>
    <xf numFmtId="10" fontId="4" fillId="2" borderId="0" xfId="2" applyNumberFormat="1" applyFont="1" applyFill="1"/>
    <xf numFmtId="0" fontId="4" fillId="2" borderId="0" xfId="0" applyFont="1" applyFill="1"/>
    <xf numFmtId="0" fontId="0" fillId="2" borderId="0" xfId="0" applyFill="1"/>
    <xf numFmtId="165" fontId="0" fillId="2" borderId="0" xfId="2" applyNumberFormat="1" applyFont="1" applyFill="1"/>
    <xf numFmtId="0" fontId="4" fillId="2" borderId="0" xfId="0" applyNumberFormat="1" applyFont="1" applyFill="1" applyAlignment="1">
      <alignment horizontal="center"/>
    </xf>
    <xf numFmtId="0" fontId="4" fillId="2" borderId="3" xfId="0" applyNumberFormat="1" applyFont="1" applyFill="1" applyBorder="1" applyAlignment="1">
      <alignment horizontal="center"/>
    </xf>
    <xf numFmtId="0" fontId="4" fillId="2" borderId="0" xfId="0" applyFont="1" applyFill="1"/>
    <xf numFmtId="0" fontId="0" fillId="2" borderId="0" xfId="0" applyFill="1"/>
    <xf numFmtId="0" fontId="12" fillId="3" borderId="7" xfId="0" applyFont="1" applyFill="1" applyBorder="1"/>
    <xf numFmtId="0" fontId="12" fillId="3" borderId="7" xfId="0" applyFont="1" applyFill="1" applyBorder="1" applyAlignment="1">
      <alignment horizontal="right"/>
    </xf>
    <xf numFmtId="0" fontId="4" fillId="2" borderId="2" xfId="0" applyFont="1" applyFill="1" applyBorder="1"/>
    <xf numFmtId="0" fontId="12" fillId="3" borderId="0" xfId="0" applyFont="1" applyFill="1"/>
    <xf numFmtId="0" fontId="12" fillId="3" borderId="0" xfId="0" applyFont="1" applyFill="1" applyBorder="1"/>
    <xf numFmtId="0" fontId="12" fillId="3" borderId="0" xfId="0"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xf>
    <xf numFmtId="0" fontId="7" fillId="3" borderId="7" xfId="0" applyFont="1" applyFill="1" applyBorder="1" applyAlignment="1">
      <alignment horizontal="right"/>
    </xf>
    <xf numFmtId="166" fontId="6" fillId="4" borderId="1" xfId="0" applyNumberFormat="1" applyFont="1" applyFill="1" applyBorder="1"/>
    <xf numFmtId="166" fontId="6" fillId="2" borderId="1" xfId="0" applyNumberFormat="1" applyFont="1" applyFill="1" applyBorder="1"/>
    <xf numFmtId="166" fontId="6" fillId="2" borderId="1" xfId="0" applyNumberFormat="1" applyFont="1" applyFill="1" applyBorder="1" applyAlignment="1">
      <alignment horizontal="right"/>
    </xf>
    <xf numFmtId="166" fontId="4" fillId="4" borderId="2" xfId="1" applyNumberFormat="1" applyFont="1" applyFill="1" applyBorder="1"/>
    <xf numFmtId="166" fontId="6" fillId="0" borderId="2" xfId="1" applyNumberFormat="1" applyFont="1" applyFill="1" applyBorder="1"/>
    <xf numFmtId="166" fontId="4" fillId="2" borderId="2" xfId="1" applyNumberFormat="1" applyFont="1" applyFill="1" applyBorder="1"/>
    <xf numFmtId="166" fontId="6" fillId="0" borderId="2" xfId="1" applyNumberFormat="1" applyFont="1" applyFill="1" applyBorder="1" applyAlignment="1">
      <alignment horizontal="right"/>
    </xf>
    <xf numFmtId="9" fontId="6" fillId="2" borderId="20" xfId="2" applyFont="1" applyFill="1" applyBorder="1" applyAlignment="1">
      <alignment horizontal="right"/>
    </xf>
    <xf numFmtId="0" fontId="4" fillId="0" borderId="0" xfId="0" applyFont="1"/>
    <xf numFmtId="9" fontId="4" fillId="0" borderId="0" xfId="6" applyFont="1"/>
    <xf numFmtId="3" fontId="6" fillId="0" borderId="0" xfId="0" applyNumberFormat="1" applyFont="1" applyAlignment="1"/>
    <xf numFmtId="3" fontId="6" fillId="0" borderId="2" xfId="0" applyNumberFormat="1" applyFont="1" applyBorder="1" applyAlignment="1"/>
    <xf numFmtId="3" fontId="8" fillId="0" borderId="3" xfId="0" applyNumberFormat="1" applyFont="1" applyBorder="1" applyAlignment="1"/>
    <xf numFmtId="166" fontId="4" fillId="2" borderId="0" xfId="1" applyNumberFormat="1" applyFont="1" applyFill="1" applyBorder="1"/>
    <xf numFmtId="0" fontId="7" fillId="3" borderId="7" xfId="0" applyNumberFormat="1" applyFont="1" applyFill="1" applyBorder="1" applyAlignment="1">
      <alignment horizontal="right" wrapText="1"/>
    </xf>
    <xf numFmtId="166" fontId="8" fillId="4" borderId="2" xfId="0" applyNumberFormat="1" applyFont="1" applyFill="1" applyBorder="1"/>
    <xf numFmtId="166" fontId="8" fillId="2" borderId="2" xfId="0" applyNumberFormat="1" applyFont="1" applyFill="1" applyBorder="1"/>
    <xf numFmtId="166" fontId="8" fillId="2" borderId="2" xfId="0" applyNumberFormat="1" applyFont="1" applyFill="1" applyBorder="1" applyAlignment="1">
      <alignment horizontal="right"/>
    </xf>
    <xf numFmtId="166" fontId="6" fillId="4" borderId="1" xfId="1" applyNumberFormat="1" applyFont="1" applyFill="1" applyBorder="1"/>
    <xf numFmtId="166" fontId="6" fillId="2" borderId="1" xfId="1" applyNumberFormat="1" applyFont="1" applyFill="1" applyBorder="1"/>
    <xf numFmtId="166" fontId="6" fillId="2" borderId="1" xfId="1" applyNumberFormat="1" applyFont="1" applyFill="1" applyBorder="1" applyAlignment="1">
      <alignment horizontal="right"/>
    </xf>
    <xf numFmtId="166" fontId="6" fillId="4" borderId="0" xfId="0" applyNumberFormat="1" applyFont="1" applyFill="1" applyBorder="1"/>
    <xf numFmtId="166" fontId="6" fillId="2" borderId="0" xfId="0" applyNumberFormat="1" applyFont="1" applyFill="1" applyBorder="1" applyAlignment="1">
      <alignment horizontal="right"/>
    </xf>
    <xf numFmtId="0" fontId="4" fillId="2" borderId="0" xfId="0" applyFont="1" applyFill="1" applyBorder="1" applyAlignment="1">
      <alignment horizontal="center"/>
    </xf>
    <xf numFmtId="0" fontId="0" fillId="75" borderId="0" xfId="0" applyFill="1"/>
    <xf numFmtId="0" fontId="77" fillId="2" borderId="0" xfId="9" applyFont="1" applyFill="1" applyBorder="1"/>
    <xf numFmtId="165" fontId="4" fillId="2" borderId="0" xfId="6" applyNumberFormat="1" applyFont="1" applyFill="1" applyBorder="1" applyAlignment="1" applyProtection="1">
      <alignment horizontal="right"/>
      <protection locked="0"/>
    </xf>
    <xf numFmtId="166" fontId="78" fillId="4" borderId="2" xfId="0" applyNumberFormat="1" applyFont="1" applyFill="1" applyBorder="1"/>
    <xf numFmtId="166" fontId="78" fillId="2" borderId="2" xfId="0" applyNumberFormat="1" applyFont="1" applyFill="1" applyBorder="1"/>
    <xf numFmtId="166" fontId="78" fillId="2" borderId="2" xfId="0" applyNumberFormat="1" applyFont="1" applyFill="1" applyBorder="1" applyAlignment="1">
      <alignment horizontal="right"/>
    </xf>
    <xf numFmtId="0" fontId="78" fillId="2" borderId="2" xfId="0" applyFont="1" applyFill="1" applyBorder="1" applyAlignment="1">
      <alignment horizontal="left" indent="1"/>
    </xf>
    <xf numFmtId="165" fontId="6" fillId="2" borderId="0" xfId="0" applyNumberFormat="1" applyFont="1" applyFill="1" applyAlignment="1">
      <alignment horizontal="right"/>
    </xf>
    <xf numFmtId="0" fontId="7" fillId="3" borderId="0" xfId="3" applyFont="1" applyFill="1" applyBorder="1" applyAlignment="1"/>
    <xf numFmtId="0" fontId="7" fillId="3" borderId="0" xfId="5" applyFont="1" applyFill="1" applyBorder="1" applyAlignment="1">
      <alignment horizontal="left"/>
    </xf>
    <xf numFmtId="0" fontId="4" fillId="0" borderId="0" xfId="5" applyFont="1" applyBorder="1"/>
    <xf numFmtId="169" fontId="4" fillId="0" borderId="0" xfId="5" applyNumberFormat="1" applyFont="1" applyFill="1" applyBorder="1"/>
    <xf numFmtId="0" fontId="4" fillId="0" borderId="0" xfId="5" applyFont="1"/>
    <xf numFmtId="0" fontId="4" fillId="0" borderId="2" xfId="5" applyFont="1" applyBorder="1"/>
    <xf numFmtId="0" fontId="79" fillId="2" borderId="0" xfId="0" applyFont="1" applyFill="1"/>
    <xf numFmtId="0" fontId="79" fillId="2" borderId="0" xfId="0" applyFont="1" applyFill="1" applyBorder="1"/>
    <xf numFmtId="165" fontId="4" fillId="0" borderId="0" xfId="11" applyNumberFormat="1" applyFont="1" applyFill="1" applyBorder="1" applyAlignment="1">
      <alignment horizontal="right"/>
    </xf>
    <xf numFmtId="171" fontId="4" fillId="0" borderId="0" xfId="5" applyNumberFormat="1" applyFont="1" applyBorder="1" applyAlignment="1">
      <alignment horizontal="right"/>
    </xf>
    <xf numFmtId="171" fontId="4" fillId="0" borderId="0" xfId="1" applyNumberFormat="1" applyFont="1" applyBorder="1" applyAlignment="1">
      <alignment horizontal="right"/>
    </xf>
    <xf numFmtId="165" fontId="4" fillId="0" borderId="0" xfId="11" applyNumberFormat="1" applyFont="1" applyFill="1" applyAlignment="1">
      <alignment horizontal="right"/>
    </xf>
    <xf numFmtId="169" fontId="4" fillId="0" borderId="0" xfId="11" applyNumberFormat="1" applyFont="1" applyFill="1" applyBorder="1" applyAlignment="1">
      <alignment horizontal="right"/>
    </xf>
    <xf numFmtId="165" fontId="4" fillId="0" borderId="0" xfId="6" applyNumberFormat="1" applyFont="1" applyFill="1" applyBorder="1" applyAlignment="1">
      <alignment horizontal="right"/>
    </xf>
    <xf numFmtId="9" fontId="4" fillId="0" borderId="2" xfId="11" applyNumberFormat="1" applyFont="1" applyFill="1" applyBorder="1" applyAlignment="1">
      <alignment horizontal="right"/>
    </xf>
    <xf numFmtId="0" fontId="7" fillId="3" borderId="0" xfId="5" applyFont="1" applyFill="1" applyBorder="1" applyAlignment="1">
      <alignment horizontal="right" wrapText="1"/>
    </xf>
    <xf numFmtId="0" fontId="6" fillId="0" borderId="1" xfId="0" applyFont="1" applyBorder="1"/>
    <xf numFmtId="166" fontId="6" fillId="0" borderId="1" xfId="1" applyNumberFormat="1" applyFont="1" applyBorder="1"/>
    <xf numFmtId="166" fontId="4" fillId="4" borderId="2" xfId="7" applyNumberFormat="1" applyFont="1" applyFill="1" applyBorder="1" applyAlignment="1">
      <alignment horizontal="right"/>
    </xf>
    <xf numFmtId="166" fontId="4" fillId="2" borderId="2" xfId="7" applyNumberFormat="1" applyFont="1" applyFill="1" applyBorder="1" applyAlignment="1">
      <alignment horizontal="right"/>
    </xf>
    <xf numFmtId="166" fontId="4" fillId="4" borderId="0" xfId="9" applyNumberFormat="1" applyFont="1" applyFill="1"/>
    <xf numFmtId="166" fontId="4" fillId="2" borderId="0" xfId="9" applyNumberFormat="1" applyFont="1" applyFill="1"/>
    <xf numFmtId="166" fontId="3" fillId="4" borderId="3" xfId="9" applyNumberFormat="1" applyFont="1" applyFill="1" applyBorder="1"/>
    <xf numFmtId="166" fontId="3" fillId="2" borderId="3" xfId="9" applyNumberFormat="1" applyFont="1" applyFill="1" applyBorder="1"/>
    <xf numFmtId="169" fontId="0" fillId="2" borderId="0" xfId="0" applyNumberFormat="1" applyFill="1"/>
    <xf numFmtId="0" fontId="4" fillId="2" borderId="0" xfId="0" applyFont="1" applyFill="1" applyBorder="1" applyAlignment="1">
      <alignment horizontal="left" wrapText="1"/>
    </xf>
    <xf numFmtId="0" fontId="6" fillId="0" borderId="2" xfId="0" applyFont="1" applyBorder="1" applyAlignment="1">
      <alignment horizontal="left"/>
    </xf>
    <xf numFmtId="0" fontId="4" fillId="3" borderId="0" xfId="0" applyFont="1" applyFill="1"/>
    <xf numFmtId="9" fontId="4" fillId="3" borderId="0" xfId="6" applyFont="1" applyFill="1" applyAlignment="1">
      <alignment wrapText="1"/>
    </xf>
    <xf numFmtId="178" fontId="4" fillId="0" borderId="0" xfId="7" applyNumberFormat="1" applyFont="1" applyFill="1" applyBorder="1" applyAlignment="1" applyProtection="1">
      <alignment horizontal="right"/>
      <protection locked="0"/>
    </xf>
    <xf numFmtId="166" fontId="4" fillId="0" borderId="0" xfId="1" applyNumberFormat="1" applyFont="1" applyFill="1" applyBorder="1" applyAlignment="1" applyProtection="1">
      <alignment horizontal="right"/>
      <protection locked="0"/>
    </xf>
    <xf numFmtId="0" fontId="6" fillId="0" borderId="3" xfId="0" applyFont="1" applyBorder="1"/>
    <xf numFmtId="166" fontId="6" fillId="4" borderId="3" xfId="1" applyNumberFormat="1" applyFont="1" applyFill="1" applyBorder="1"/>
    <xf numFmtId="166" fontId="6" fillId="0" borderId="3" xfId="1" applyNumberFormat="1" applyFont="1" applyBorder="1"/>
    <xf numFmtId="41" fontId="8" fillId="4" borderId="3" xfId="1" applyNumberFormat="1" applyFont="1" applyFill="1" applyBorder="1"/>
    <xf numFmtId="0" fontId="6" fillId="0" borderId="0" xfId="0" applyFont="1" applyFill="1" applyBorder="1"/>
    <xf numFmtId="0" fontId="6" fillId="2" borderId="0" xfId="0" quotePrefix="1" applyFont="1" applyFill="1"/>
    <xf numFmtId="0" fontId="6" fillId="2" borderId="2" xfId="0" quotePrefix="1" applyFont="1" applyFill="1" applyBorder="1"/>
    <xf numFmtId="166" fontId="4" fillId="4" borderId="0" xfId="1" quotePrefix="1" applyNumberFormat="1" applyFont="1" applyFill="1" applyBorder="1" applyAlignment="1">
      <alignment horizontal="right"/>
    </xf>
    <xf numFmtId="166" fontId="4" fillId="2" borderId="0" xfId="1" quotePrefix="1" applyNumberFormat="1" applyFont="1" applyFill="1" applyBorder="1" applyAlignment="1">
      <alignment horizontal="right"/>
    </xf>
    <xf numFmtId="43" fontId="0" fillId="2" borderId="0" xfId="0" applyNumberFormat="1" applyFill="1"/>
    <xf numFmtId="3" fontId="7" fillId="3" borderId="7" xfId="0" applyNumberFormat="1" applyFont="1" applyFill="1" applyBorder="1" applyAlignment="1">
      <alignment horizontal="left" wrapText="1"/>
    </xf>
    <xf numFmtId="0" fontId="6" fillId="2" borderId="3" xfId="0" applyFont="1" applyFill="1" applyBorder="1"/>
    <xf numFmtId="166" fontId="6" fillId="2" borderId="3" xfId="1" applyNumberFormat="1" applyFont="1" applyFill="1" applyBorder="1"/>
    <xf numFmtId="166" fontId="4" fillId="2" borderId="0" xfId="1" applyNumberFormat="1" applyFont="1" applyFill="1"/>
    <xf numFmtId="0" fontId="22" fillId="0" borderId="0" xfId="0" applyFont="1" applyBorder="1" applyAlignment="1">
      <alignment horizontal="left" vertical="top" wrapText="1"/>
    </xf>
    <xf numFmtId="0" fontId="80" fillId="2" borderId="0" xfId="0" applyFont="1" applyFill="1"/>
    <xf numFmtId="2" fontId="4" fillId="0" borderId="0" xfId="2" quotePrefix="1" applyNumberFormat="1" applyFont="1" applyFill="1" applyBorder="1" applyAlignment="1">
      <alignment horizontal="right"/>
    </xf>
    <xf numFmtId="0" fontId="81" fillId="2" borderId="0" xfId="0" applyFont="1" applyFill="1" applyAlignment="1">
      <alignment vertical="center"/>
    </xf>
    <xf numFmtId="0" fontId="29" fillId="2" borderId="0" xfId="0" applyFont="1" applyFill="1" applyAlignment="1">
      <alignment vertical="center"/>
    </xf>
    <xf numFmtId="0" fontId="82" fillId="3" borderId="0" xfId="0" applyFont="1" applyFill="1"/>
    <xf numFmtId="1" fontId="82" fillId="3" borderId="0" xfId="0" applyNumberFormat="1" applyFont="1" applyFill="1"/>
    <xf numFmtId="0" fontId="15" fillId="0" borderId="0" xfId="0" applyFont="1" applyAlignment="1">
      <alignment horizontal="left"/>
    </xf>
    <xf numFmtId="14" fontId="0" fillId="2" borderId="0" xfId="0" applyNumberFormat="1" applyFill="1" applyBorder="1"/>
    <xf numFmtId="0" fontId="0" fillId="2" borderId="0" xfId="0" applyFill="1" applyBorder="1" applyAlignment="1">
      <alignment horizontal="right"/>
    </xf>
    <xf numFmtId="0" fontId="83" fillId="2" borderId="0" xfId="0" quotePrefix="1" applyFont="1" applyFill="1"/>
    <xf numFmtId="0" fontId="23" fillId="0" borderId="0" xfId="0" applyFont="1" applyBorder="1" applyAlignment="1">
      <alignment horizontal="left"/>
    </xf>
    <xf numFmtId="0" fontId="0" fillId="3" borderId="0" xfId="0" applyFill="1" applyAlignment="1">
      <alignment horizontal="right"/>
    </xf>
    <xf numFmtId="0" fontId="6" fillId="2" borderId="0" xfId="0" applyFont="1" applyFill="1" applyBorder="1" applyAlignment="1">
      <alignment horizontal="right"/>
    </xf>
    <xf numFmtId="166" fontId="6" fillId="2" borderId="3" xfId="1" applyNumberFormat="1" applyFont="1" applyFill="1" applyBorder="1" applyAlignment="1">
      <alignment horizontal="right"/>
    </xf>
    <xf numFmtId="165" fontId="6" fillId="2" borderId="0" xfId="0" applyNumberFormat="1" applyFont="1" applyFill="1" applyBorder="1" applyAlignment="1">
      <alignment horizontal="right"/>
    </xf>
    <xf numFmtId="165" fontId="6" fillId="2" borderId="2" xfId="0" applyNumberFormat="1" applyFont="1" applyFill="1" applyBorder="1" applyAlignment="1">
      <alignment horizontal="right"/>
    </xf>
    <xf numFmtId="166" fontId="4" fillId="2" borderId="2" xfId="1" applyNumberFormat="1" applyFont="1" applyFill="1" applyBorder="1" applyAlignment="1">
      <alignment horizontal="right"/>
    </xf>
    <xf numFmtId="0" fontId="6" fillId="2" borderId="0" xfId="0" applyFont="1" applyFill="1" applyAlignment="1">
      <alignment horizontal="right"/>
    </xf>
    <xf numFmtId="9" fontId="4" fillId="2" borderId="0" xfId="2" applyFont="1" applyFill="1" applyAlignment="1">
      <alignment horizontal="right"/>
    </xf>
    <xf numFmtId="9" fontId="4" fillId="2" borderId="2" xfId="2" applyFont="1" applyFill="1" applyBorder="1" applyAlignment="1">
      <alignment horizontal="right"/>
    </xf>
    <xf numFmtId="166" fontId="6" fillId="0" borderId="0" xfId="1" applyNumberFormat="1" applyFont="1" applyAlignment="1">
      <alignment horizontal="right"/>
    </xf>
    <xf numFmtId="165" fontId="6" fillId="2" borderId="0" xfId="2" applyNumberFormat="1" applyFont="1" applyFill="1" applyAlignment="1">
      <alignment horizontal="right"/>
    </xf>
    <xf numFmtId="165" fontId="6" fillId="2" borderId="2" xfId="1" applyNumberFormat="1" applyFont="1" applyFill="1" applyBorder="1" applyAlignment="1">
      <alignment horizontal="right"/>
    </xf>
    <xf numFmtId="166" fontId="6" fillId="2" borderId="8" xfId="1" applyNumberFormat="1" applyFont="1" applyFill="1" applyBorder="1" applyAlignment="1">
      <alignment horizontal="right"/>
    </xf>
    <xf numFmtId="165" fontId="8" fillId="2" borderId="3" xfId="0" applyNumberFormat="1" applyFont="1" applyFill="1" applyBorder="1" applyAlignment="1">
      <alignment horizontal="right"/>
    </xf>
    <xf numFmtId="165" fontId="8" fillId="2" borderId="0" xfId="0" applyNumberFormat="1" applyFont="1" applyFill="1" applyBorder="1" applyAlignment="1">
      <alignment horizontal="right"/>
    </xf>
    <xf numFmtId="164" fontId="6" fillId="2" borderId="0" xfId="0" applyNumberFormat="1" applyFont="1" applyFill="1" applyAlignment="1">
      <alignment horizontal="right"/>
    </xf>
    <xf numFmtId="164" fontId="6" fillId="2" borderId="2" xfId="0" applyNumberFormat="1" applyFont="1" applyFill="1" applyBorder="1" applyAlignment="1">
      <alignment horizontal="right"/>
    </xf>
    <xf numFmtId="0" fontId="22" fillId="0" borderId="0" xfId="0" applyFont="1" applyBorder="1" applyAlignment="1">
      <alignment horizontal="right" vertical="top" wrapText="1"/>
    </xf>
    <xf numFmtId="9" fontId="4" fillId="0" borderId="0" xfId="6" applyFont="1" applyAlignment="1">
      <alignment horizontal="right"/>
    </xf>
    <xf numFmtId="3" fontId="6" fillId="4" borderId="0" xfId="0" applyNumberFormat="1" applyFont="1" applyFill="1" applyAlignment="1" applyProtection="1">
      <alignment horizontal="right"/>
    </xf>
    <xf numFmtId="3" fontId="6" fillId="4" borderId="0" xfId="0" applyNumberFormat="1" applyFont="1" applyFill="1" applyAlignment="1">
      <alignment horizontal="right"/>
    </xf>
    <xf numFmtId="3" fontId="6" fillId="4" borderId="2" xfId="0" applyNumberFormat="1" applyFont="1" applyFill="1" applyBorder="1" applyAlignment="1">
      <alignment horizontal="right"/>
    </xf>
    <xf numFmtId="41" fontId="8" fillId="4" borderId="3" xfId="1" applyNumberFormat="1" applyFont="1" applyFill="1" applyBorder="1" applyAlignment="1">
      <alignment horizontal="right"/>
    </xf>
    <xf numFmtId="166" fontId="8" fillId="0" borderId="0" xfId="1" applyNumberFormat="1" applyFont="1" applyAlignment="1">
      <alignment horizontal="right"/>
    </xf>
    <xf numFmtId="43" fontId="6" fillId="4" borderId="2" xfId="1" applyFont="1" applyFill="1" applyBorder="1" applyAlignment="1">
      <alignment horizontal="right"/>
    </xf>
    <xf numFmtId="0" fontId="0" fillId="0" borderId="0" xfId="0" applyAlignment="1">
      <alignment horizontal="right"/>
    </xf>
    <xf numFmtId="166" fontId="6" fillId="0" borderId="0" xfId="0" applyNumberFormat="1" applyFont="1" applyAlignment="1">
      <alignment horizontal="right"/>
    </xf>
    <xf numFmtId="166" fontId="6" fillId="0" borderId="1" xfId="1" applyNumberFormat="1" applyFont="1" applyBorder="1" applyAlignment="1">
      <alignment horizontal="right"/>
    </xf>
    <xf numFmtId="166" fontId="6" fillId="0" borderId="0" xfId="1" applyNumberFormat="1" applyFont="1" applyBorder="1" applyAlignment="1">
      <alignment horizontal="right"/>
    </xf>
    <xf numFmtId="166" fontId="8" fillId="0" borderId="3" xfId="1" applyNumberFormat="1" applyFont="1" applyBorder="1" applyAlignment="1">
      <alignment horizontal="right"/>
    </xf>
    <xf numFmtId="166" fontId="6" fillId="0" borderId="3" xfId="1" applyNumberFormat="1" applyFont="1" applyBorder="1" applyAlignment="1">
      <alignment horizontal="right"/>
    </xf>
    <xf numFmtId="166" fontId="6" fillId="0" borderId="2" xfId="1" applyNumberFormat="1" applyFont="1" applyBorder="1" applyAlignment="1">
      <alignment horizontal="right"/>
    </xf>
    <xf numFmtId="166" fontId="4" fillId="2" borderId="0" xfId="9" applyNumberFormat="1" applyFont="1" applyFill="1" applyAlignment="1">
      <alignment horizontal="right"/>
    </xf>
    <xf numFmtId="166" fontId="3" fillId="2" borderId="3" xfId="9" applyNumberFormat="1" applyFont="1" applyFill="1" applyBorder="1" applyAlignment="1">
      <alignment horizontal="right"/>
    </xf>
    <xf numFmtId="0" fontId="4" fillId="2" borderId="0" xfId="9" applyFont="1" applyFill="1" applyBorder="1" applyAlignment="1">
      <alignment horizontal="right"/>
    </xf>
    <xf numFmtId="0" fontId="0" fillId="75" borderId="0" xfId="0" applyFill="1" applyAlignment="1">
      <alignment horizontal="right"/>
    </xf>
    <xf numFmtId="165" fontId="4" fillId="4" borderId="2" xfId="5" applyNumberFormat="1" applyFont="1" applyFill="1" applyBorder="1" applyAlignment="1" applyProtection="1"/>
    <xf numFmtId="165" fontId="4" fillId="4" borderId="0" xfId="5" applyNumberFormat="1" applyFont="1" applyFill="1" applyBorder="1" applyAlignment="1" applyProtection="1"/>
    <xf numFmtId="165" fontId="4" fillId="2" borderId="0" xfId="5" applyNumberFormat="1" applyFont="1" applyFill="1" applyBorder="1" applyAlignment="1" applyProtection="1"/>
    <xf numFmtId="165" fontId="4" fillId="2" borderId="2" xfId="5" applyNumberFormat="1" applyFont="1" applyFill="1" applyBorder="1" applyAlignment="1" applyProtection="1"/>
    <xf numFmtId="41" fontId="8" fillId="0" borderId="3" xfId="1" applyNumberFormat="1" applyFont="1" applyFill="1" applyBorder="1"/>
    <xf numFmtId="0" fontId="3" fillId="2" borderId="0" xfId="0" applyFont="1" applyFill="1"/>
    <xf numFmtId="0" fontId="17" fillId="2" borderId="0" xfId="0" applyFont="1" applyFill="1" applyBorder="1" applyAlignment="1">
      <alignment vertical="center"/>
    </xf>
    <xf numFmtId="10" fontId="4" fillId="0" borderId="0" xfId="5" applyNumberFormat="1" applyFont="1" applyBorder="1" applyAlignment="1">
      <alignment horizontal="right" vertical="top" wrapText="1"/>
    </xf>
    <xf numFmtId="9" fontId="3" fillId="4" borderId="8" xfId="2" applyFont="1" applyFill="1" applyBorder="1"/>
    <xf numFmtId="0" fontId="7" fillId="3" borderId="7" xfId="0" applyFont="1" applyFill="1" applyBorder="1" applyAlignment="1">
      <alignment wrapText="1"/>
    </xf>
    <xf numFmtId="1" fontId="1" fillId="2" borderId="0" xfId="8" applyNumberFormat="1" applyFont="1" applyFill="1" applyAlignment="1">
      <alignment horizontal="right" wrapText="1"/>
    </xf>
    <xf numFmtId="10" fontId="1" fillId="2" borderId="0" xfId="2" applyNumberFormat="1" applyFont="1" applyFill="1" applyAlignment="1">
      <alignment horizontal="right" wrapText="1"/>
    </xf>
    <xf numFmtId="0" fontId="9" fillId="3" borderId="0" xfId="0" applyFont="1" applyFill="1" applyBorder="1" applyAlignment="1">
      <alignment horizontal="center"/>
    </xf>
    <xf numFmtId="0" fontId="2" fillId="0" borderId="0" xfId="9" applyFont="1"/>
    <xf numFmtId="0" fontId="7" fillId="3" borderId="0" xfId="9" applyFont="1" applyFill="1" applyBorder="1"/>
    <xf numFmtId="0" fontId="7" fillId="3" borderId="0" xfId="9" applyFont="1" applyFill="1" applyBorder="1" applyAlignment="1">
      <alignment horizontal="right"/>
    </xf>
    <xf numFmtId="0" fontId="3" fillId="2" borderId="1" xfId="9" applyFont="1" applyFill="1" applyBorder="1"/>
    <xf numFmtId="164" fontId="4" fillId="2" borderId="0" xfId="9" applyNumberFormat="1" applyFont="1" applyFill="1" applyBorder="1" applyAlignment="1">
      <alignment horizontal="right"/>
    </xf>
    <xf numFmtId="164" fontId="4" fillId="2" borderId="2" xfId="9" applyNumberFormat="1" applyFont="1" applyFill="1" applyBorder="1" applyAlignment="1">
      <alignment horizontal="right"/>
    </xf>
    <xf numFmtId="164" fontId="3" fillId="2" borderId="1" xfId="9" applyNumberFormat="1" applyFont="1" applyFill="1" applyBorder="1"/>
    <xf numFmtId="3" fontId="4" fillId="2" borderId="0" xfId="9" applyNumberFormat="1" applyFont="1" applyFill="1" applyBorder="1" applyAlignment="1">
      <alignment horizontal="right"/>
    </xf>
    <xf numFmtId="3" fontId="4" fillId="2" borderId="2" xfId="9" applyNumberFormat="1" applyFont="1" applyFill="1" applyBorder="1" applyAlignment="1">
      <alignment horizontal="right"/>
    </xf>
    <xf numFmtId="1" fontId="4" fillId="2" borderId="0" xfId="14" applyNumberFormat="1" applyFont="1" applyFill="1" applyBorder="1"/>
    <xf numFmtId="1" fontId="4" fillId="2" borderId="3" xfId="14" applyNumberFormat="1" applyFont="1" applyFill="1" applyBorder="1"/>
    <xf numFmtId="0" fontId="10" fillId="2" borderId="0" xfId="9" applyFill="1"/>
    <xf numFmtId="0" fontId="79" fillId="3" borderId="0" xfId="0" applyFont="1" applyFill="1"/>
    <xf numFmtId="0" fontId="79" fillId="0" borderId="0" xfId="0" applyFont="1"/>
    <xf numFmtId="164" fontId="4" fillId="2" borderId="0" xfId="0" applyNumberFormat="1" applyFont="1" applyFill="1" applyBorder="1" applyAlignment="1">
      <alignment horizontal="right"/>
    </xf>
    <xf numFmtId="9" fontId="4" fillId="2" borderId="2" xfId="2" applyFont="1" applyFill="1" applyBorder="1"/>
    <xf numFmtId="165" fontId="4" fillId="4" borderId="0" xfId="2" applyNumberFormat="1" applyFont="1" applyFill="1" applyBorder="1"/>
    <xf numFmtId="165" fontId="4" fillId="2" borderId="0" xfId="2" applyNumberFormat="1" applyFont="1" applyFill="1" applyBorder="1"/>
    <xf numFmtId="165" fontId="4" fillId="2" borderId="0" xfId="2" applyNumberFormat="1" applyFont="1" applyFill="1" applyBorder="1" applyAlignment="1">
      <alignment horizontal="right"/>
    </xf>
    <xf numFmtId="164" fontId="4" fillId="4" borderId="2" xfId="0" applyNumberFormat="1" applyFont="1" applyFill="1" applyBorder="1"/>
    <xf numFmtId="164" fontId="4" fillId="2" borderId="2" xfId="0" applyNumberFormat="1" applyFont="1" applyFill="1" applyBorder="1" applyAlignment="1">
      <alignment horizontal="right"/>
    </xf>
    <xf numFmtId="9" fontId="4" fillId="2" borderId="0" xfId="2" applyFont="1" applyFill="1" applyBorder="1" applyAlignment="1">
      <alignment horizontal="right"/>
    </xf>
    <xf numFmtId="9" fontId="4" fillId="4" borderId="3" xfId="2" applyFont="1" applyFill="1" applyBorder="1" applyAlignment="1">
      <alignment horizontal="right"/>
    </xf>
    <xf numFmtId="9" fontId="4" fillId="2" borderId="3" xfId="2" applyFont="1" applyFill="1" applyBorder="1"/>
    <xf numFmtId="9" fontId="4" fillId="2" borderId="3" xfId="2" applyFont="1" applyFill="1" applyBorder="1" applyAlignment="1">
      <alignment horizontal="right"/>
    </xf>
    <xf numFmtId="9" fontId="4" fillId="4" borderId="3" xfId="2" applyFont="1" applyFill="1" applyBorder="1"/>
    <xf numFmtId="3" fontId="17" fillId="0" borderId="0" xfId="0" applyNumberFormat="1" applyFont="1" applyBorder="1"/>
    <xf numFmtId="0" fontId="17" fillId="2" borderId="0" xfId="0" applyFont="1" applyFill="1" applyBorder="1"/>
    <xf numFmtId="0" fontId="7" fillId="3" borderId="0" xfId="0" applyFont="1" applyFill="1" applyBorder="1"/>
    <xf numFmtId="0" fontId="4" fillId="2" borderId="20" xfId="0" applyFont="1" applyFill="1" applyBorder="1"/>
    <xf numFmtId="0" fontId="8" fillId="2" borderId="48" xfId="0" applyFont="1" applyFill="1" applyBorder="1"/>
    <xf numFmtId="0" fontId="15" fillId="2" borderId="0" xfId="9" applyFont="1" applyFill="1"/>
    <xf numFmtId="3" fontId="6" fillId="2" borderId="20" xfId="0" applyNumberFormat="1" applyFont="1" applyFill="1" applyBorder="1"/>
    <xf numFmtId="3" fontId="3" fillId="2" borderId="48" xfId="0" applyNumberFormat="1" applyFont="1" applyFill="1" applyBorder="1"/>
    <xf numFmtId="164" fontId="3" fillId="2" borderId="0" xfId="9" applyNumberFormat="1" applyFont="1" applyFill="1" applyBorder="1"/>
    <xf numFmtId="0" fontId="92" fillId="2" borderId="0" xfId="0" applyFont="1" applyFill="1"/>
    <xf numFmtId="166" fontId="4" fillId="2" borderId="3" xfId="1" applyNumberFormat="1" applyFont="1" applyFill="1" applyBorder="1"/>
    <xf numFmtId="166" fontId="3" fillId="2" borderId="0" xfId="1" applyNumberFormat="1" applyFont="1" applyFill="1" applyBorder="1"/>
    <xf numFmtId="0" fontId="43" fillId="2" borderId="0" xfId="0" applyFont="1" applyFill="1"/>
    <xf numFmtId="164" fontId="3" fillId="4" borderId="0" xfId="9" applyNumberFormat="1" applyFont="1" applyFill="1" applyBorder="1"/>
    <xf numFmtId="0" fontId="3" fillId="0" borderId="48" xfId="9" applyFont="1" applyFill="1" applyBorder="1"/>
    <xf numFmtId="0" fontId="3" fillId="2" borderId="48" xfId="9" applyFont="1" applyFill="1" applyBorder="1"/>
    <xf numFmtId="0" fontId="4" fillId="2" borderId="0" xfId="9" applyFont="1" applyFill="1" applyBorder="1" applyAlignment="1">
      <alignment horizontal="left"/>
    </xf>
    <xf numFmtId="164" fontId="4" fillId="4" borderId="3" xfId="9" applyNumberFormat="1" applyFont="1" applyFill="1" applyBorder="1"/>
    <xf numFmtId="0" fontId="3" fillId="0" borderId="3" xfId="9" applyFont="1" applyFill="1" applyBorder="1"/>
    <xf numFmtId="9" fontId="3" fillId="2" borderId="48" xfId="0" applyNumberFormat="1" applyFont="1" applyFill="1" applyBorder="1"/>
    <xf numFmtId="164" fontId="3" fillId="2" borderId="48" xfId="0" applyNumberFormat="1" applyFont="1" applyFill="1" applyBorder="1"/>
    <xf numFmtId="166" fontId="3" fillId="2" borderId="3" xfId="1" applyNumberFormat="1" applyFont="1" applyFill="1" applyBorder="1"/>
    <xf numFmtId="0" fontId="95" fillId="2" borderId="0" xfId="0" applyFont="1" applyFill="1" applyBorder="1"/>
    <xf numFmtId="0" fontId="0" fillId="0" borderId="0" xfId="0" applyFill="1"/>
    <xf numFmtId="9" fontId="3" fillId="4" borderId="3" xfId="2" applyFont="1" applyFill="1" applyBorder="1"/>
    <xf numFmtId="2" fontId="6" fillId="0" borderId="0" xfId="0" applyNumberFormat="1" applyFont="1"/>
    <xf numFmtId="10" fontId="0" fillId="2" borderId="0" xfId="0" applyNumberFormat="1" applyFill="1"/>
    <xf numFmtId="3" fontId="4" fillId="2" borderId="0" xfId="9" applyNumberFormat="1" applyFont="1" applyFill="1" applyBorder="1" applyAlignment="1">
      <alignment wrapText="1"/>
    </xf>
    <xf numFmtId="0" fontId="3" fillId="0" borderId="0" xfId="0" applyFont="1" applyFill="1" applyBorder="1" applyAlignment="1">
      <alignment horizontal="right"/>
    </xf>
    <xf numFmtId="0" fontId="15" fillId="0" borderId="0" xfId="0" applyFont="1" applyAlignment="1"/>
    <xf numFmtId="0" fontId="80" fillId="2" borderId="50" xfId="0" applyFont="1" applyFill="1" applyBorder="1"/>
    <xf numFmtId="0" fontId="96" fillId="2" borderId="50" xfId="0" applyFont="1" applyFill="1" applyBorder="1"/>
    <xf numFmtId="0" fontId="97" fillId="2" borderId="50" xfId="0" applyFont="1" applyFill="1" applyBorder="1"/>
    <xf numFmtId="0" fontId="98" fillId="2" borderId="50" xfId="0" applyFont="1" applyFill="1" applyBorder="1"/>
    <xf numFmtId="0" fontId="99" fillId="2" borderId="0" xfId="0" applyFont="1" applyFill="1"/>
    <xf numFmtId="164" fontId="91" fillId="2" borderId="0" xfId="2" quotePrefix="1" applyNumberFormat="1" applyFont="1" applyFill="1" applyBorder="1" applyAlignment="1">
      <alignment horizontal="right" vertical="top"/>
    </xf>
    <xf numFmtId="0" fontId="7" fillId="3" borderId="51" xfId="0" applyFont="1" applyFill="1" applyBorder="1" applyAlignment="1">
      <alignment wrapText="1"/>
    </xf>
    <xf numFmtId="0" fontId="99" fillId="2" borderId="0" xfId="0" applyFont="1" applyFill="1" applyBorder="1"/>
    <xf numFmtId="0" fontId="0" fillId="2" borderId="50" xfId="0" applyFill="1" applyBorder="1"/>
    <xf numFmtId="0" fontId="98" fillId="2" borderId="0" xfId="0" applyFont="1" applyFill="1" applyBorder="1"/>
    <xf numFmtId="164" fontId="4" fillId="0" borderId="0" xfId="9" applyNumberFormat="1" applyFont="1" applyFill="1" applyBorder="1"/>
    <xf numFmtId="3" fontId="4" fillId="0" borderId="0" xfId="9" applyNumberFormat="1" applyFont="1" applyFill="1" applyBorder="1" applyAlignment="1">
      <alignment horizontal="right"/>
    </xf>
    <xf numFmtId="164" fontId="4" fillId="0" borderId="0" xfId="9" applyNumberFormat="1" applyFont="1" applyFill="1" applyBorder="1" applyAlignment="1">
      <alignment horizontal="right"/>
    </xf>
    <xf numFmtId="3" fontId="4" fillId="0" borderId="2" xfId="9" applyNumberFormat="1" applyFont="1" applyFill="1" applyBorder="1" applyAlignment="1">
      <alignment horizontal="right"/>
    </xf>
    <xf numFmtId="164" fontId="3" fillId="0" borderId="3" xfId="9" applyNumberFormat="1" applyFont="1" applyFill="1" applyBorder="1"/>
    <xf numFmtId="3" fontId="3" fillId="0" borderId="3" xfId="9" applyNumberFormat="1" applyFont="1" applyFill="1" applyBorder="1" applyAlignment="1">
      <alignment horizontal="right"/>
    </xf>
    <xf numFmtId="3" fontId="4" fillId="0" borderId="0" xfId="9" applyNumberFormat="1" applyFont="1" applyFill="1" applyAlignment="1">
      <alignment horizontal="right"/>
    </xf>
    <xf numFmtId="164" fontId="4" fillId="0" borderId="2" xfId="9" applyNumberFormat="1" applyFont="1" applyFill="1" applyBorder="1"/>
    <xf numFmtId="3" fontId="3" fillId="0" borderId="2" xfId="9" applyNumberFormat="1" applyFont="1" applyFill="1" applyBorder="1" applyAlignment="1">
      <alignment horizontal="right"/>
    </xf>
    <xf numFmtId="164" fontId="3" fillId="0" borderId="1" xfId="9" applyNumberFormat="1" applyFont="1" applyFill="1" applyBorder="1"/>
    <xf numFmtId="3" fontId="3" fillId="0" borderId="1" xfId="9" applyNumberFormat="1" applyFont="1" applyFill="1" applyBorder="1" applyAlignment="1">
      <alignment horizontal="right"/>
    </xf>
    <xf numFmtId="164" fontId="4" fillId="0" borderId="0" xfId="9" quotePrefix="1" applyNumberFormat="1" applyFont="1" applyFill="1" applyBorder="1" applyAlignment="1">
      <alignment horizontal="right"/>
    </xf>
    <xf numFmtId="164" fontId="3" fillId="0" borderId="3" xfId="9" quotePrefix="1" applyNumberFormat="1" applyFont="1" applyFill="1" applyBorder="1" applyAlignment="1">
      <alignment horizontal="right"/>
    </xf>
    <xf numFmtId="164" fontId="4" fillId="0" borderId="2" xfId="9" quotePrefix="1" applyNumberFormat="1" applyFont="1" applyFill="1" applyBorder="1" applyAlignment="1">
      <alignment horizontal="right"/>
    </xf>
    <xf numFmtId="164" fontId="3" fillId="0" borderId="3" xfId="9" applyNumberFormat="1" applyFont="1" applyFill="1" applyBorder="1" applyAlignment="1">
      <alignment horizontal="right"/>
    </xf>
    <xf numFmtId="0" fontId="3" fillId="0" borderId="1" xfId="0" applyFont="1" applyFill="1" applyBorder="1"/>
    <xf numFmtId="165" fontId="3" fillId="4" borderId="1" xfId="6" applyNumberFormat="1" applyFont="1" applyFill="1" applyBorder="1"/>
    <xf numFmtId="165" fontId="3" fillId="2" borderId="1" xfId="6" applyNumberFormat="1" applyFont="1" applyFill="1" applyBorder="1"/>
    <xf numFmtId="0" fontId="100" fillId="2" borderId="0" xfId="0" applyFont="1" applyFill="1"/>
    <xf numFmtId="0" fontId="9" fillId="0" borderId="0" xfId="0" applyFont="1" applyFill="1" applyBorder="1" applyAlignment="1">
      <alignment horizontal="right"/>
    </xf>
    <xf numFmtId="179" fontId="6" fillId="2" borderId="0" xfId="0" applyNumberFormat="1" applyFont="1" applyFill="1"/>
    <xf numFmtId="179" fontId="6" fillId="2" borderId="2" xfId="0" applyNumberFormat="1" applyFont="1" applyFill="1" applyBorder="1"/>
    <xf numFmtId="0" fontId="96" fillId="2" borderId="0" xfId="0" applyFont="1" applyFill="1" applyBorder="1"/>
    <xf numFmtId="0" fontId="80" fillId="2" borderId="0" xfId="0" applyFont="1" applyFill="1" applyBorder="1"/>
    <xf numFmtId="9" fontId="3" fillId="2" borderId="48" xfId="2" applyFont="1" applyFill="1" applyBorder="1"/>
    <xf numFmtId="9" fontId="80" fillId="2" borderId="0" xfId="2" applyFont="1" applyFill="1"/>
    <xf numFmtId="9" fontId="3" fillId="2" borderId="3" xfId="2" applyFont="1" applyFill="1" applyBorder="1"/>
    <xf numFmtId="1" fontId="3" fillId="2" borderId="3" xfId="9" applyNumberFormat="1" applyFont="1" applyFill="1" applyBorder="1"/>
    <xf numFmtId="164" fontId="3" fillId="4" borderId="49" xfId="9" applyNumberFormat="1" applyFont="1" applyFill="1" applyBorder="1"/>
    <xf numFmtId="0" fontId="9" fillId="3" borderId="0" xfId="0" applyFont="1" applyFill="1" applyBorder="1" applyAlignment="1">
      <alignment horizontal="center"/>
    </xf>
    <xf numFmtId="0" fontId="15" fillId="5" borderId="0" xfId="9" applyFont="1" applyFill="1" applyAlignment="1">
      <alignment horizontal="left"/>
    </xf>
    <xf numFmtId="0" fontId="7" fillId="3" borderId="0" xfId="9" applyFont="1" applyFill="1" applyBorder="1" applyAlignment="1">
      <alignment horizontal="center"/>
    </xf>
    <xf numFmtId="0" fontId="15" fillId="0" borderId="0" xfId="0" applyFont="1" applyAlignment="1">
      <alignment horizontal="left"/>
    </xf>
    <xf numFmtId="0" fontId="17" fillId="2" borderId="0" xfId="0" applyFont="1" applyFill="1"/>
    <xf numFmtId="0" fontId="78" fillId="0" borderId="0" xfId="0" applyFont="1" applyFill="1" applyBorder="1"/>
    <xf numFmtId="3" fontId="78" fillId="2" borderId="0" xfId="0" applyNumberFormat="1" applyFont="1" applyFill="1" applyBorder="1"/>
    <xf numFmtId="0" fontId="8" fillId="2" borderId="8" xfId="0" applyFont="1" applyFill="1" applyBorder="1" applyAlignment="1">
      <alignment wrapText="1"/>
    </xf>
    <xf numFmtId="3" fontId="8" fillId="2" borderId="8" xfId="0" applyNumberFormat="1" applyFont="1" applyFill="1" applyBorder="1"/>
    <xf numFmtId="3" fontId="8" fillId="2" borderId="48" xfId="0" applyNumberFormat="1" applyFont="1" applyFill="1" applyBorder="1"/>
    <xf numFmtId="0" fontId="7" fillId="3" borderId="0" xfId="0" applyFont="1" applyFill="1" applyBorder="1" applyAlignment="1">
      <alignment horizontal="left" wrapText="1"/>
    </xf>
    <xf numFmtId="9" fontId="4" fillId="2" borderId="0" xfId="0" applyNumberFormat="1" applyFont="1" applyFill="1" applyBorder="1" applyAlignment="1">
      <alignment horizontal="right"/>
    </xf>
    <xf numFmtId="9" fontId="3" fillId="2" borderId="3" xfId="0" applyNumberFormat="1" applyFont="1" applyFill="1" applyBorder="1" applyAlignment="1">
      <alignment horizontal="right"/>
    </xf>
    <xf numFmtId="3" fontId="4" fillId="2" borderId="0" xfId="5" applyNumberFormat="1" applyFont="1" applyFill="1"/>
    <xf numFmtId="9" fontId="4" fillId="2" borderId="0" xfId="5" applyNumberFormat="1" applyFont="1" applyFill="1"/>
    <xf numFmtId="0" fontId="15" fillId="2" borderId="0" xfId="0" applyFont="1" applyFill="1" applyAlignment="1"/>
    <xf numFmtId="164" fontId="4" fillId="0" borderId="2" xfId="9" applyNumberFormat="1" applyFont="1" applyFill="1" applyBorder="1" applyAlignment="1">
      <alignment horizontal="right"/>
    </xf>
    <xf numFmtId="164" fontId="4" fillId="0" borderId="3" xfId="9" applyNumberFormat="1" applyFont="1" applyFill="1" applyBorder="1" applyAlignment="1">
      <alignment horizontal="right"/>
    </xf>
    <xf numFmtId="164" fontId="4" fillId="0" borderId="3" xfId="9" quotePrefix="1" applyNumberFormat="1" applyFont="1" applyFill="1" applyBorder="1" applyAlignment="1">
      <alignment horizontal="right"/>
    </xf>
    <xf numFmtId="0" fontId="0" fillId="0" borderId="0" xfId="0" applyFill="1" applyBorder="1"/>
    <xf numFmtId="0" fontId="15" fillId="5" borderId="0" xfId="0" applyFont="1" applyFill="1" applyAlignment="1"/>
    <xf numFmtId="0" fontId="15" fillId="2" borderId="0" xfId="13" applyFont="1" applyFill="1" applyBorder="1" applyAlignment="1"/>
    <xf numFmtId="0" fontId="43" fillId="2" borderId="0" xfId="0" applyFont="1" applyFill="1" applyBorder="1"/>
    <xf numFmtId="0" fontId="97" fillId="2" borderId="0" xfId="0" applyFont="1" applyFill="1" applyBorder="1"/>
    <xf numFmtId="14" fontId="7" fillId="3" borderId="7" xfId="0" applyNumberFormat="1" applyFont="1" applyFill="1" applyBorder="1" applyAlignment="1">
      <alignment horizontal="left"/>
    </xf>
    <xf numFmtId="0" fontId="15" fillId="2" borderId="0" xfId="9" applyFont="1" applyFill="1" applyAlignment="1"/>
    <xf numFmtId="3" fontId="9" fillId="3" borderId="7" xfId="9" applyNumberFormat="1" applyFont="1" applyFill="1" applyBorder="1"/>
    <xf numFmtId="180" fontId="9" fillId="3" borderId="7" xfId="4418" quotePrefix="1" applyNumberFormat="1" applyFont="1" applyFill="1" applyBorder="1" applyAlignment="1" applyProtection="1">
      <alignment horizontal="right"/>
    </xf>
    <xf numFmtId="3" fontId="4" fillId="0" borderId="0" xfId="9" applyNumberFormat="1" applyFont="1" applyFill="1" applyBorder="1"/>
    <xf numFmtId="9" fontId="4" fillId="2" borderId="0" xfId="3264" applyNumberFormat="1" applyFont="1" applyFill="1" applyBorder="1"/>
    <xf numFmtId="3" fontId="4" fillId="0" borderId="2" xfId="9" applyNumberFormat="1" applyFont="1" applyFill="1" applyBorder="1"/>
    <xf numFmtId="3" fontId="3" fillId="0" borderId="3" xfId="9" applyNumberFormat="1" applyFont="1" applyFill="1" applyBorder="1" applyAlignment="1">
      <alignment horizontal="left"/>
    </xf>
    <xf numFmtId="9" fontId="4" fillId="2" borderId="3" xfId="3264" applyNumberFormat="1" applyFont="1" applyFill="1" applyBorder="1"/>
    <xf numFmtId="3" fontId="3" fillId="0" borderId="0" xfId="9" applyNumberFormat="1" applyFont="1" applyFill="1" applyBorder="1" applyAlignment="1">
      <alignment horizontal="left"/>
    </xf>
    <xf numFmtId="9" fontId="3" fillId="2" borderId="0" xfId="3264" applyNumberFormat="1" applyFont="1" applyFill="1" applyBorder="1"/>
    <xf numFmtId="3" fontId="4" fillId="0" borderId="0" xfId="9" applyNumberFormat="1" applyFont="1" applyFill="1" applyBorder="1" applyAlignment="1">
      <alignment wrapText="1"/>
    </xf>
    <xf numFmtId="0" fontId="7" fillId="3" borderId="0" xfId="3" applyFont="1" applyFill="1" applyBorder="1" applyAlignment="1">
      <alignment horizontal="left" wrapText="1"/>
    </xf>
    <xf numFmtId="0" fontId="9" fillId="3" borderId="0" xfId="5" applyFont="1" applyFill="1" applyAlignment="1">
      <alignment horizontal="right" wrapText="1"/>
    </xf>
    <xf numFmtId="0" fontId="93" fillId="0" borderId="0" xfId="0" applyFont="1" applyAlignment="1">
      <alignment vertical="top"/>
    </xf>
    <xf numFmtId="0" fontId="93" fillId="0" borderId="0" xfId="0" applyFont="1" applyAlignment="1">
      <alignment vertical="top" wrapText="1"/>
    </xf>
    <xf numFmtId="0" fontId="4" fillId="2" borderId="52" xfId="0" applyFont="1" applyFill="1" applyBorder="1" applyAlignment="1">
      <alignment wrapText="1"/>
    </xf>
    <xf numFmtId="165" fontId="4" fillId="4" borderId="52" xfId="2" quotePrefix="1" applyNumberFormat="1" applyFont="1" applyFill="1" applyBorder="1" applyAlignment="1">
      <alignment horizontal="right"/>
    </xf>
    <xf numFmtId="165" fontId="4" fillId="2" borderId="52" xfId="2" quotePrefix="1" applyNumberFormat="1" applyFont="1" applyFill="1" applyBorder="1" applyAlignment="1">
      <alignment horizontal="right"/>
    </xf>
    <xf numFmtId="0" fontId="4" fillId="2" borderId="52" xfId="0" applyFont="1" applyFill="1" applyBorder="1" applyAlignment="1">
      <alignment horizontal="left" vertical="top" wrapText="1"/>
    </xf>
    <xf numFmtId="165" fontId="6" fillId="4" borderId="52" xfId="0" applyNumberFormat="1" applyFont="1" applyFill="1" applyBorder="1"/>
    <xf numFmtId="0" fontId="95" fillId="2" borderId="0" xfId="0" applyFont="1" applyFill="1"/>
    <xf numFmtId="0" fontId="95" fillId="0" borderId="0" xfId="5" applyFont="1" applyBorder="1"/>
    <xf numFmtId="0" fontId="78" fillId="2" borderId="0" xfId="0" applyFont="1" applyFill="1"/>
    <xf numFmtId="0" fontId="95" fillId="0" borderId="0" xfId="5" applyFont="1" applyFill="1" applyBorder="1"/>
    <xf numFmtId="0" fontId="6" fillId="2" borderId="52" xfId="0" applyFont="1" applyFill="1" applyBorder="1"/>
    <xf numFmtId="165" fontId="6" fillId="2" borderId="52" xfId="0" applyNumberFormat="1" applyFont="1" applyFill="1" applyBorder="1"/>
    <xf numFmtId="165" fontId="6" fillId="2" borderId="52" xfId="0" applyNumberFormat="1" applyFont="1" applyFill="1" applyBorder="1" applyAlignment="1">
      <alignment horizontal="right"/>
    </xf>
    <xf numFmtId="0" fontId="78" fillId="0" borderId="0" xfId="0" applyFont="1" applyBorder="1" applyAlignment="1" applyProtection="1">
      <protection locked="0"/>
    </xf>
    <xf numFmtId="166" fontId="4" fillId="4" borderId="3" xfId="1" applyNumberFormat="1" applyFont="1" applyFill="1" applyBorder="1"/>
    <xf numFmtId="164" fontId="6" fillId="4" borderId="3" xfId="0" applyNumberFormat="1" applyFont="1" applyFill="1" applyBorder="1"/>
    <xf numFmtId="164" fontId="6" fillId="2" borderId="3" xfId="0" applyNumberFormat="1" applyFont="1" applyFill="1" applyBorder="1"/>
    <xf numFmtId="164" fontId="6" fillId="2" borderId="3" xfId="0" applyNumberFormat="1" applyFont="1" applyFill="1" applyBorder="1" applyAlignment="1">
      <alignment horizontal="right"/>
    </xf>
    <xf numFmtId="0" fontId="78" fillId="0" borderId="0" xfId="0" applyFont="1" applyBorder="1" applyAlignment="1" applyProtection="1"/>
    <xf numFmtId="164" fontId="4" fillId="4" borderId="2" xfId="2" quotePrefix="1" applyNumberFormat="1" applyFont="1" applyFill="1" applyBorder="1" applyAlignment="1">
      <alignment horizontal="right"/>
    </xf>
    <xf numFmtId="165" fontId="4" fillId="2" borderId="2" xfId="2" quotePrefix="1" applyNumberFormat="1" applyFont="1" applyFill="1" applyBorder="1" applyAlignment="1">
      <alignment horizontal="right"/>
    </xf>
    <xf numFmtId="165" fontId="4" fillId="4" borderId="2" xfId="2" quotePrefix="1" applyNumberFormat="1" applyFont="1" applyFill="1" applyBorder="1" applyAlignment="1">
      <alignment horizontal="right"/>
    </xf>
    <xf numFmtId="9" fontId="4" fillId="4" borderId="2" xfId="2" quotePrefix="1" applyNumberFormat="1" applyFont="1" applyFill="1" applyBorder="1" applyAlignment="1">
      <alignment horizontal="right"/>
    </xf>
    <xf numFmtId="9" fontId="4" fillId="2" borderId="2" xfId="2" quotePrefix="1" applyNumberFormat="1" applyFont="1" applyFill="1" applyBorder="1" applyAlignment="1">
      <alignment horizontal="right"/>
    </xf>
    <xf numFmtId="0" fontId="4" fillId="2" borderId="0" xfId="0" applyFont="1" applyFill="1" applyBorder="1" applyAlignment="1">
      <alignment vertical="top" wrapText="1"/>
    </xf>
    <xf numFmtId="9" fontId="3" fillId="4" borderId="48" xfId="2" applyFont="1" applyFill="1" applyBorder="1"/>
    <xf numFmtId="9" fontId="8" fillId="2" borderId="48" xfId="2" applyFont="1" applyFill="1" applyBorder="1"/>
    <xf numFmtId="9" fontId="8" fillId="2" borderId="48" xfId="2" applyFont="1" applyFill="1" applyBorder="1" applyAlignment="1">
      <alignment horizontal="right"/>
    </xf>
    <xf numFmtId="9" fontId="8" fillId="2" borderId="48" xfId="2" applyNumberFormat="1" applyFont="1" applyFill="1" applyBorder="1" applyAlignment="1">
      <alignment horizontal="right"/>
    </xf>
    <xf numFmtId="9" fontId="8" fillId="2" borderId="3" xfId="2" applyFont="1" applyFill="1" applyBorder="1"/>
    <xf numFmtId="9" fontId="8" fillId="2" borderId="3" xfId="2" applyFont="1" applyFill="1" applyBorder="1" applyAlignment="1">
      <alignment horizontal="right"/>
    </xf>
    <xf numFmtId="9" fontId="8" fillId="2" borderId="3" xfId="2" applyNumberFormat="1" applyFont="1" applyFill="1" applyBorder="1" applyAlignment="1">
      <alignment horizontal="right"/>
    </xf>
    <xf numFmtId="9" fontId="3" fillId="2" borderId="3" xfId="2" applyFont="1" applyFill="1" applyBorder="1" applyAlignment="1">
      <alignment horizontal="right"/>
    </xf>
    <xf numFmtId="3" fontId="4" fillId="2" borderId="2" xfId="5" applyNumberFormat="1" applyFont="1" applyFill="1" applyBorder="1"/>
    <xf numFmtId="9" fontId="4" fillId="2" borderId="2" xfId="5" applyNumberFormat="1" applyFont="1" applyFill="1" applyBorder="1"/>
    <xf numFmtId="0" fontId="4" fillId="0" borderId="2" xfId="0" applyFont="1" applyBorder="1"/>
    <xf numFmtId="9" fontId="4" fillId="0" borderId="2" xfId="6" applyFont="1" applyBorder="1"/>
    <xf numFmtId="10" fontId="6" fillId="4" borderId="3" xfId="2" applyNumberFormat="1" applyFont="1" applyFill="1" applyBorder="1"/>
    <xf numFmtId="10" fontId="6" fillId="0" borderId="3" xfId="2" applyNumberFormat="1" applyFont="1" applyBorder="1"/>
    <xf numFmtId="10" fontId="6" fillId="0" borderId="3" xfId="2" applyNumberFormat="1" applyFont="1" applyBorder="1" applyAlignment="1">
      <alignment horizontal="right"/>
    </xf>
    <xf numFmtId="43" fontId="3" fillId="4" borderId="3" xfId="4" applyFont="1" applyFill="1" applyBorder="1" applyAlignment="1">
      <alignment horizontal="right"/>
    </xf>
    <xf numFmtId="43" fontId="3" fillId="2" borderId="3" xfId="4" applyFont="1" applyFill="1" applyBorder="1" applyAlignment="1">
      <alignment horizontal="right"/>
    </xf>
    <xf numFmtId="0" fontId="3" fillId="2" borderId="1" xfId="3" applyFont="1" applyFill="1" applyBorder="1" applyAlignment="1">
      <alignment vertical="top" wrapText="1"/>
    </xf>
    <xf numFmtId="43" fontId="3" fillId="2" borderId="1" xfId="4" applyFont="1" applyFill="1" applyBorder="1" applyAlignment="1">
      <alignment horizontal="right"/>
    </xf>
    <xf numFmtId="0" fontId="78" fillId="0" borderId="0" xfId="0" applyFont="1" applyBorder="1" applyAlignment="1"/>
    <xf numFmtId="0" fontId="23" fillId="0" borderId="0" xfId="0" applyFont="1" applyBorder="1" applyAlignment="1"/>
    <xf numFmtId="0" fontId="78" fillId="0" borderId="1" xfId="0" applyFont="1" applyBorder="1" applyAlignment="1"/>
    <xf numFmtId="0" fontId="9" fillId="3" borderId="0" xfId="0" applyFont="1" applyFill="1" applyBorder="1" applyAlignment="1">
      <alignment vertical="center" wrapText="1"/>
    </xf>
    <xf numFmtId="0" fontId="95" fillId="2" borderId="0" xfId="9" applyFont="1" applyFill="1" applyBorder="1"/>
    <xf numFmtId="0" fontId="0" fillId="2" borderId="1" xfId="0" applyFill="1" applyBorder="1"/>
    <xf numFmtId="0" fontId="0" fillId="2" borderId="1" xfId="0" applyFill="1" applyBorder="1" applyAlignment="1">
      <alignment horizontal="right"/>
    </xf>
    <xf numFmtId="166" fontId="95" fillId="2" borderId="0" xfId="1" applyNumberFormat="1" applyFont="1" applyFill="1"/>
    <xf numFmtId="166" fontId="95" fillId="2" borderId="0" xfId="1" applyNumberFormat="1" applyFont="1" applyFill="1" applyAlignment="1">
      <alignment horizontal="right"/>
    </xf>
    <xf numFmtId="0" fontId="104" fillId="2" borderId="0" xfId="0" applyFont="1" applyFill="1"/>
    <xf numFmtId="0" fontId="105" fillId="0" borderId="0" xfId="0" applyFont="1" applyBorder="1" applyAlignment="1">
      <alignment horizontal="left"/>
    </xf>
    <xf numFmtId="0" fontId="104" fillId="2" borderId="0" xfId="0" applyFont="1" applyFill="1" applyAlignment="1">
      <alignment horizontal="right"/>
    </xf>
    <xf numFmtId="0" fontId="106" fillId="2" borderId="0" xfId="0" quotePrefix="1" applyFont="1" applyFill="1"/>
    <xf numFmtId="165" fontId="78" fillId="2" borderId="0" xfId="0" applyNumberFormat="1" applyFont="1" applyFill="1" applyBorder="1"/>
    <xf numFmtId="165" fontId="78" fillId="2" borderId="0" xfId="0" applyNumberFormat="1" applyFont="1" applyFill="1" applyBorder="1" applyAlignment="1">
      <alignment horizontal="right"/>
    </xf>
    <xf numFmtId="165" fontId="78" fillId="0" borderId="0" xfId="0" applyNumberFormat="1" applyFont="1" applyBorder="1"/>
    <xf numFmtId="0" fontId="95" fillId="2" borderId="0" xfId="0" applyFont="1" applyFill="1" applyAlignment="1">
      <alignment horizontal="center"/>
    </xf>
    <xf numFmtId="10" fontId="95" fillId="2" borderId="0" xfId="2" applyNumberFormat="1" applyFont="1" applyFill="1"/>
    <xf numFmtId="0" fontId="107" fillId="2" borderId="0" xfId="0" applyFont="1" applyFill="1" applyBorder="1"/>
    <xf numFmtId="0" fontId="15" fillId="0" borderId="2" xfId="0" applyFont="1" applyBorder="1" applyAlignment="1"/>
    <xf numFmtId="166" fontId="108" fillId="2" borderId="0" xfId="0" applyNumberFormat="1" applyFont="1" applyFill="1"/>
    <xf numFmtId="165" fontId="6" fillId="0" borderId="0" xfId="2" applyNumberFormat="1" applyFont="1"/>
    <xf numFmtId="0" fontId="7" fillId="3" borderId="7" xfId="0" applyFont="1" applyFill="1" applyBorder="1" applyAlignment="1">
      <alignment horizontal="center" wrapText="1"/>
    </xf>
    <xf numFmtId="0" fontId="108" fillId="2" borderId="2" xfId="0" applyFont="1" applyFill="1" applyBorder="1" applyAlignment="1">
      <alignment horizontal="right"/>
    </xf>
    <xf numFmtId="166" fontId="108" fillId="4" borderId="0" xfId="0" applyNumberFormat="1" applyFont="1" applyFill="1"/>
    <xf numFmtId="166" fontId="108" fillId="2" borderId="0" xfId="0" applyNumberFormat="1" applyFont="1" applyFill="1" applyAlignment="1">
      <alignment horizontal="right"/>
    </xf>
    <xf numFmtId="9" fontId="4" fillId="2" borderId="0" xfId="2" quotePrefix="1" applyFont="1" applyFill="1" applyBorder="1" applyAlignment="1">
      <alignment horizontal="right"/>
    </xf>
    <xf numFmtId="0" fontId="29" fillId="0" borderId="0" xfId="0" applyFont="1"/>
    <xf numFmtId="0" fontId="0" fillId="0" borderId="0" xfId="0" applyBorder="1"/>
    <xf numFmtId="16" fontId="0" fillId="2" borderId="0" xfId="0" quotePrefix="1" applyNumberFormat="1" applyFill="1"/>
    <xf numFmtId="0" fontId="0" fillId="2" borderId="0" xfId="0" quotePrefix="1" applyFill="1"/>
    <xf numFmtId="0" fontId="29" fillId="2" borderId="0" xfId="0" applyFont="1" applyFill="1" applyAlignment="1">
      <alignment horizontal="center" vertical="center"/>
    </xf>
    <xf numFmtId="0" fontId="109" fillId="2" borderId="0" xfId="0" applyFont="1" applyFill="1"/>
    <xf numFmtId="0" fontId="110" fillId="2" borderId="0" xfId="0" applyFont="1" applyFill="1" applyAlignment="1">
      <alignment horizontal="right"/>
    </xf>
    <xf numFmtId="0" fontId="110" fillId="2" borderId="0" xfId="0" applyFont="1" applyFill="1" applyAlignment="1">
      <alignment horizontal="left"/>
    </xf>
    <xf numFmtId="0" fontId="111" fillId="2" borderId="0" xfId="0" applyFont="1" applyFill="1"/>
    <xf numFmtId="0" fontId="5" fillId="2" borderId="0" xfId="0" applyFont="1" applyFill="1"/>
    <xf numFmtId="0" fontId="112" fillId="2" borderId="0" xfId="0" applyFont="1" applyFill="1"/>
    <xf numFmtId="0" fontId="113" fillId="2" borderId="0" xfId="10" applyFont="1" applyFill="1"/>
    <xf numFmtId="0" fontId="114" fillId="2" borderId="0" xfId="0" applyFont="1" applyFill="1"/>
    <xf numFmtId="0" fontId="18" fillId="2" borderId="0" xfId="0" applyFont="1" applyFill="1"/>
    <xf numFmtId="164" fontId="116" fillId="2" borderId="0" xfId="2" quotePrefix="1" applyNumberFormat="1" applyFont="1" applyFill="1" applyBorder="1" applyAlignment="1">
      <alignment horizontal="right" vertical="center"/>
    </xf>
    <xf numFmtId="0" fontId="117" fillId="2" borderId="0" xfId="0" applyFont="1" applyFill="1"/>
    <xf numFmtId="0" fontId="118" fillId="2" borderId="0" xfId="10" applyFont="1" applyFill="1" applyBorder="1"/>
    <xf numFmtId="0" fontId="119" fillId="2" borderId="0" xfId="10" applyFont="1" applyFill="1"/>
    <xf numFmtId="0" fontId="120" fillId="2" borderId="0" xfId="0" applyFont="1" applyFill="1"/>
    <xf numFmtId="0" fontId="117" fillId="2" borderId="0" xfId="0" applyFont="1" applyFill="1" applyAlignment="1">
      <alignment horizontal="center"/>
    </xf>
    <xf numFmtId="0" fontId="117" fillId="2" borderId="0" xfId="0" quotePrefix="1" applyFont="1" applyFill="1" applyAlignment="1">
      <alignment horizontal="center"/>
    </xf>
    <xf numFmtId="9" fontId="6" fillId="0" borderId="0" xfId="2" applyFont="1"/>
    <xf numFmtId="0" fontId="8" fillId="0" borderId="3" xfId="0" applyFont="1" applyFill="1" applyBorder="1"/>
    <xf numFmtId="166" fontId="6" fillId="4" borderId="3" xfId="0" applyNumberFormat="1" applyFont="1" applyFill="1" applyBorder="1"/>
    <xf numFmtId="166" fontId="6" fillId="2" borderId="3" xfId="0" applyNumberFormat="1" applyFont="1" applyFill="1" applyBorder="1"/>
    <xf numFmtId="166" fontId="6" fillId="2" borderId="3" xfId="0" applyNumberFormat="1" applyFont="1" applyFill="1" applyBorder="1" applyAlignment="1">
      <alignment horizontal="right"/>
    </xf>
    <xf numFmtId="166" fontId="4" fillId="2" borderId="0" xfId="7" applyNumberFormat="1" applyFont="1" applyFill="1" applyBorder="1" applyAlignment="1">
      <alignment horizontal="right"/>
    </xf>
    <xf numFmtId="166" fontId="4" fillId="2" borderId="54" xfId="7" applyNumberFormat="1" applyFont="1" applyFill="1" applyBorder="1" applyAlignment="1">
      <alignment horizontal="right"/>
    </xf>
    <xf numFmtId="180" fontId="9" fillId="3" borderId="7" xfId="4418" quotePrefix="1" applyNumberFormat="1" applyFont="1" applyFill="1" applyBorder="1" applyAlignment="1" applyProtection="1">
      <alignment horizontal="right" wrapText="1"/>
    </xf>
    <xf numFmtId="0" fontId="7" fillId="3" borderId="7" xfId="0" applyFont="1" applyFill="1" applyBorder="1" applyAlignment="1">
      <alignment horizontal="left" wrapText="1"/>
    </xf>
    <xf numFmtId="14" fontId="7" fillId="3" borderId="7" xfId="0" applyNumberFormat="1" applyFont="1" applyFill="1" applyBorder="1" applyAlignment="1">
      <alignment horizontal="left" wrapText="1"/>
    </xf>
    <xf numFmtId="9" fontId="4" fillId="2" borderId="0" xfId="5" applyNumberFormat="1" applyFont="1" applyFill="1" applyBorder="1"/>
    <xf numFmtId="0" fontId="4" fillId="0" borderId="0" xfId="5" applyFont="1" applyBorder="1" applyAlignment="1">
      <alignment horizontal="left" vertical="center"/>
    </xf>
    <xf numFmtId="0" fontId="6" fillId="2" borderId="0" xfId="0" applyFont="1" applyFill="1" applyAlignment="1">
      <alignment vertical="center" wrapText="1"/>
    </xf>
    <xf numFmtId="166" fontId="6" fillId="4" borderId="0" xfId="0" applyNumberFormat="1" applyFont="1" applyFill="1" applyAlignment="1">
      <alignment vertical="center"/>
    </xf>
    <xf numFmtId="166" fontId="6" fillId="2" borderId="0" xfId="0" applyNumberFormat="1" applyFont="1" applyFill="1" applyAlignment="1">
      <alignment vertical="center"/>
    </xf>
    <xf numFmtId="166" fontId="6" fillId="2" borderId="0" xfId="1" applyNumberFormat="1" applyFont="1" applyFill="1" applyAlignment="1">
      <alignment vertical="center"/>
    </xf>
    <xf numFmtId="166" fontId="6" fillId="2" borderId="0" xfId="0" applyNumberFormat="1" applyFont="1" applyFill="1" applyAlignment="1">
      <alignment horizontal="right" vertical="center"/>
    </xf>
    <xf numFmtId="166" fontId="8" fillId="4" borderId="1" xfId="1" applyNumberFormat="1" applyFont="1" applyFill="1" applyBorder="1" applyAlignment="1">
      <alignment horizontal="right"/>
    </xf>
    <xf numFmtId="181" fontId="6" fillId="4" borderId="0" xfId="1" applyNumberFormat="1" applyFont="1" applyFill="1"/>
    <xf numFmtId="181" fontId="6" fillId="4" borderId="2" xfId="1" applyNumberFormat="1" applyFont="1" applyFill="1" applyBorder="1"/>
    <xf numFmtId="3" fontId="78" fillId="4" borderId="0" xfId="0" applyNumberFormat="1" applyFont="1" applyFill="1" applyBorder="1"/>
    <xf numFmtId="3" fontId="8" fillId="4" borderId="8" xfId="0" applyNumberFormat="1" applyFont="1" applyFill="1" applyBorder="1"/>
    <xf numFmtId="3" fontId="6" fillId="4" borderId="20" xfId="0" applyNumberFormat="1" applyFont="1" applyFill="1" applyBorder="1"/>
    <xf numFmtId="3" fontId="8" fillId="4" borderId="0" xfId="0" applyNumberFormat="1" applyFont="1" applyFill="1" applyBorder="1"/>
    <xf numFmtId="3" fontId="8" fillId="4" borderId="48" xfId="0" applyNumberFormat="1" applyFont="1" applyFill="1" applyBorder="1"/>
    <xf numFmtId="164" fontId="4" fillId="4" borderId="2" xfId="9" applyNumberFormat="1" applyFont="1" applyFill="1" applyBorder="1"/>
    <xf numFmtId="164" fontId="3" fillId="4" borderId="1" xfId="9" applyNumberFormat="1" applyFont="1" applyFill="1" applyBorder="1"/>
    <xf numFmtId="164" fontId="4" fillId="4" borderId="0" xfId="9" quotePrefix="1" applyNumberFormat="1" applyFont="1" applyFill="1" applyBorder="1" applyAlignment="1">
      <alignment horizontal="right"/>
    </xf>
    <xf numFmtId="164" fontId="3" fillId="4" borderId="3" xfId="9" quotePrefix="1" applyNumberFormat="1" applyFont="1" applyFill="1" applyBorder="1" applyAlignment="1">
      <alignment horizontal="right"/>
    </xf>
    <xf numFmtId="164" fontId="4" fillId="4" borderId="2" xfId="9" quotePrefix="1" applyNumberFormat="1" applyFont="1" applyFill="1" applyBorder="1" applyAlignment="1">
      <alignment horizontal="right"/>
    </xf>
    <xf numFmtId="9" fontId="4" fillId="2" borderId="0" xfId="9" applyNumberFormat="1" applyFont="1" applyFill="1" applyBorder="1"/>
    <xf numFmtId="9" fontId="4" fillId="2" borderId="2" xfId="0" applyNumberFormat="1" applyFont="1" applyFill="1" applyBorder="1"/>
    <xf numFmtId="9" fontId="3" fillId="2" borderId="2" xfId="0" applyNumberFormat="1" applyFont="1" applyFill="1" applyBorder="1"/>
    <xf numFmtId="3" fontId="3" fillId="4" borderId="48" xfId="0" applyNumberFormat="1" applyFont="1" applyFill="1" applyBorder="1"/>
    <xf numFmtId="1" fontId="3" fillId="4" borderId="3" xfId="9" applyNumberFormat="1" applyFont="1" applyFill="1" applyBorder="1"/>
    <xf numFmtId="3" fontId="3" fillId="4" borderId="3" xfId="0" applyNumberFormat="1" applyFont="1" applyFill="1" applyBorder="1"/>
    <xf numFmtId="166" fontId="4" fillId="4" borderId="54" xfId="7" applyNumberFormat="1" applyFont="1" applyFill="1" applyBorder="1" applyAlignment="1">
      <alignment horizontal="right"/>
    </xf>
    <xf numFmtId="166" fontId="4" fillId="4" borderId="0" xfId="7" applyNumberFormat="1" applyFont="1" applyFill="1" applyBorder="1" applyAlignment="1">
      <alignment horizontal="right"/>
    </xf>
    <xf numFmtId="9" fontId="8" fillId="4" borderId="3" xfId="2" applyFont="1" applyFill="1" applyBorder="1"/>
    <xf numFmtId="166" fontId="4" fillId="4" borderId="0" xfId="1" applyNumberFormat="1" applyFont="1" applyFill="1" applyBorder="1"/>
    <xf numFmtId="0" fontId="115" fillId="2" borderId="0" xfId="0" applyFont="1" applyFill="1" applyBorder="1" applyAlignment="1">
      <alignment horizontal="center" vertical="center"/>
    </xf>
    <xf numFmtId="0" fontId="0" fillId="11" borderId="9" xfId="0" applyFill="1" applyBorder="1" applyAlignment="1">
      <alignment horizontal="left" wrapText="1"/>
    </xf>
    <xf numFmtId="0" fontId="0" fillId="11" borderId="15" xfId="0" applyFill="1" applyBorder="1" applyAlignment="1">
      <alignment horizontal="left" wrapText="1"/>
    </xf>
    <xf numFmtId="166" fontId="0" fillId="12" borderId="15" xfId="0" applyNumberFormat="1" applyFill="1" applyBorder="1" applyAlignment="1">
      <alignment horizontal="left" vertical="center" wrapText="1"/>
    </xf>
    <xf numFmtId="166" fontId="0" fillId="12" borderId="12" xfId="0" applyNumberFormat="1" applyFill="1" applyBorder="1" applyAlignment="1">
      <alignment horizontal="left" vertical="center" wrapText="1"/>
    </xf>
    <xf numFmtId="166" fontId="5" fillId="9" borderId="9" xfId="0" applyNumberFormat="1" applyFont="1" applyFill="1" applyBorder="1" applyAlignment="1">
      <alignment horizontal="left" vertical="center" wrapText="1"/>
    </xf>
    <xf numFmtId="166" fontId="5" fillId="9" borderId="15" xfId="0" applyNumberFormat="1" applyFont="1" applyFill="1" applyBorder="1" applyAlignment="1">
      <alignment horizontal="left" vertical="center" wrapText="1"/>
    </xf>
    <xf numFmtId="166" fontId="5" fillId="9" borderId="12" xfId="0" applyNumberFormat="1" applyFont="1" applyFill="1" applyBorder="1" applyAlignment="1">
      <alignment horizontal="left" vertical="center" wrapText="1"/>
    </xf>
    <xf numFmtId="166" fontId="0" fillId="10" borderId="15" xfId="0" applyNumberFormat="1" applyFill="1" applyBorder="1" applyAlignment="1">
      <alignment horizontal="left" wrapText="1"/>
    </xf>
    <xf numFmtId="0" fontId="17" fillId="10" borderId="15" xfId="0" applyFont="1" applyFill="1" applyBorder="1" applyAlignment="1">
      <alignment horizontal="center" vertical="center"/>
    </xf>
    <xf numFmtId="166" fontId="0" fillId="10" borderId="15" xfId="0" applyNumberFormat="1" applyFill="1" applyBorder="1" applyAlignment="1">
      <alignment horizontal="left" vertical="center" wrapText="1"/>
    </xf>
    <xf numFmtId="0" fontId="17" fillId="12" borderId="15" xfId="0" applyFont="1" applyFill="1" applyBorder="1" applyAlignment="1">
      <alignment horizontal="center" vertical="center"/>
    </xf>
    <xf numFmtId="0" fontId="17" fillId="12" borderId="12"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15" xfId="0" applyFont="1" applyFill="1" applyBorder="1" applyAlignment="1">
      <alignment horizontal="center" vertical="center"/>
    </xf>
    <xf numFmtId="0" fontId="20" fillId="9" borderId="12" xfId="0" applyFont="1" applyFill="1" applyBorder="1" applyAlignment="1">
      <alignment horizontal="center" vertical="center"/>
    </xf>
    <xf numFmtId="0" fontId="17" fillId="8" borderId="9" xfId="0" applyFont="1" applyFill="1" applyBorder="1" applyAlignment="1">
      <alignment horizontal="center" vertical="center"/>
    </xf>
    <xf numFmtId="0" fontId="17" fillId="8" borderId="12" xfId="0" applyFont="1" applyFill="1" applyBorder="1" applyAlignment="1">
      <alignment horizontal="center" vertical="center"/>
    </xf>
    <xf numFmtId="166" fontId="17" fillId="8" borderId="9" xfId="0" applyNumberFormat="1" applyFont="1" applyFill="1" applyBorder="1" applyAlignment="1">
      <alignment horizontal="left" wrapText="1"/>
    </xf>
    <xf numFmtId="166" fontId="17" fillId="8" borderId="12" xfId="0" applyNumberFormat="1" applyFont="1" applyFill="1" applyBorder="1" applyAlignment="1">
      <alignment horizontal="left" wrapText="1"/>
    </xf>
    <xf numFmtId="166" fontId="0" fillId="8" borderId="9" xfId="0" applyNumberFormat="1" applyFill="1" applyBorder="1" applyAlignment="1">
      <alignment horizontal="left" wrapText="1"/>
    </xf>
    <xf numFmtId="166" fontId="0" fillId="8" borderId="12" xfId="0" applyNumberFormat="1" applyFill="1" applyBorder="1" applyAlignment="1">
      <alignment horizontal="left" wrapText="1"/>
    </xf>
    <xf numFmtId="166" fontId="5" fillId="7" borderId="15" xfId="0" applyNumberFormat="1" applyFont="1" applyFill="1" applyBorder="1" applyAlignment="1">
      <alignment horizontal="left" wrapText="1"/>
    </xf>
    <xf numFmtId="0" fontId="17" fillId="11" borderId="9" xfId="0" applyFont="1" applyFill="1" applyBorder="1" applyAlignment="1">
      <alignment horizontal="center" vertical="center"/>
    </xf>
    <xf numFmtId="0" fontId="17" fillId="11" borderId="15" xfId="0" applyFont="1" applyFill="1" applyBorder="1" applyAlignment="1">
      <alignment horizontal="center" vertical="center"/>
    </xf>
    <xf numFmtId="0" fontId="20" fillId="7" borderId="15" xfId="0" applyFont="1" applyFill="1" applyBorder="1" applyAlignment="1">
      <alignment horizontal="center" vertical="center"/>
    </xf>
    <xf numFmtId="166" fontId="17" fillId="10" borderId="15" xfId="0" applyNumberFormat="1" applyFont="1" applyFill="1" applyBorder="1" applyAlignment="1">
      <alignment horizontal="left" wrapText="1"/>
    </xf>
    <xf numFmtId="166" fontId="0" fillId="11" borderId="9" xfId="0" applyNumberFormat="1" applyFill="1" applyBorder="1" applyAlignment="1">
      <alignment horizontal="left" wrapText="1"/>
    </xf>
    <xf numFmtId="166" fontId="0" fillId="11" borderId="15" xfId="0" applyNumberFormat="1" applyFill="1" applyBorder="1" applyAlignment="1">
      <alignment horizontal="left" wrapText="1"/>
    </xf>
    <xf numFmtId="0" fontId="93" fillId="0" borderId="0" xfId="0" applyFont="1" applyAlignment="1">
      <alignment horizontal="left" vertical="top" wrapText="1"/>
    </xf>
    <xf numFmtId="0" fontId="15" fillId="0" borderId="2" xfId="0" applyFont="1" applyBorder="1" applyAlignment="1">
      <alignment horizontal="left"/>
    </xf>
    <xf numFmtId="0" fontId="4" fillId="2" borderId="0" xfId="0" applyFont="1" applyFill="1" applyAlignment="1">
      <alignment horizontal="center"/>
    </xf>
    <xf numFmtId="0" fontId="15" fillId="2" borderId="0" xfId="0" applyFont="1" applyFill="1" applyAlignment="1">
      <alignment horizontal="left"/>
    </xf>
    <xf numFmtId="0" fontId="12" fillId="3" borderId="0" xfId="0" applyFont="1" applyFill="1" applyBorder="1" applyAlignment="1">
      <alignment horizontal="center"/>
    </xf>
    <xf numFmtId="0" fontId="4" fillId="0" borderId="53" xfId="0" quotePrefix="1" applyFont="1" applyBorder="1" applyAlignment="1">
      <alignment horizontal="left" wrapText="1"/>
    </xf>
    <xf numFmtId="0" fontId="15" fillId="0" borderId="0" xfId="0" applyFont="1" applyAlignment="1">
      <alignment horizontal="left"/>
    </xf>
    <xf numFmtId="0" fontId="9" fillId="0" borderId="0" xfId="0" applyFont="1" applyFill="1" applyBorder="1" applyAlignment="1">
      <alignment horizontal="center"/>
    </xf>
    <xf numFmtId="0" fontId="9" fillId="3" borderId="0" xfId="0" applyFont="1" applyFill="1" applyBorder="1" applyAlignment="1">
      <alignment horizontal="center"/>
    </xf>
    <xf numFmtId="0" fontId="9" fillId="3" borderId="0" xfId="0" applyFont="1" applyFill="1" applyBorder="1" applyAlignment="1">
      <alignment horizontal="left"/>
    </xf>
    <xf numFmtId="0" fontId="9" fillId="3" borderId="0" xfId="0" applyFont="1" applyFill="1" applyBorder="1" applyAlignment="1">
      <alignment horizontal="left" wrapText="1"/>
    </xf>
    <xf numFmtId="0" fontId="23" fillId="0" borderId="0" xfId="0" applyFont="1" applyBorder="1" applyAlignment="1">
      <alignment horizontal="left"/>
    </xf>
    <xf numFmtId="0" fontId="105" fillId="0" borderId="0" xfId="0" applyFont="1" applyBorder="1" applyAlignment="1">
      <alignment horizontal="left"/>
    </xf>
    <xf numFmtId="0" fontId="78" fillId="0" borderId="1" xfId="0" applyFont="1" applyBorder="1" applyAlignment="1">
      <alignment horizontal="left" wrapText="1"/>
    </xf>
    <xf numFmtId="0" fontId="6" fillId="0" borderId="0" xfId="0" applyFont="1" applyBorder="1" applyAlignment="1">
      <alignment horizontal="left" wrapText="1"/>
    </xf>
    <xf numFmtId="0" fontId="78" fillId="0" borderId="0" xfId="0" applyFont="1" applyBorder="1" applyAlignment="1">
      <alignment horizontal="left" wrapText="1"/>
    </xf>
    <xf numFmtId="0" fontId="6" fillId="0" borderId="0" xfId="0" applyFont="1" applyAlignment="1">
      <alignment horizontal="left"/>
    </xf>
    <xf numFmtId="0" fontId="95" fillId="0" borderId="0" xfId="5" applyFont="1" applyFill="1" applyBorder="1" applyAlignment="1">
      <alignment horizontal="left"/>
    </xf>
    <xf numFmtId="0" fontId="29" fillId="0" borderId="0" xfId="0" applyFont="1" applyAlignment="1">
      <alignment horizontal="left" vertical="center"/>
    </xf>
    <xf numFmtId="0" fontId="29" fillId="0" borderId="0" xfId="0" applyFont="1" applyAlignment="1">
      <alignment horizontal="left" vertical="center" wrapText="1"/>
    </xf>
    <xf numFmtId="0" fontId="101" fillId="2" borderId="0" xfId="0" applyFont="1" applyFill="1" applyAlignment="1">
      <alignment horizontal="left" wrapText="1"/>
    </xf>
    <xf numFmtId="0" fontId="78" fillId="0" borderId="0" xfId="5" applyFont="1" applyFill="1" applyBorder="1" applyAlignment="1">
      <alignment horizontal="left" wrapText="1"/>
    </xf>
    <xf numFmtId="0" fontId="15" fillId="0" borderId="0" xfId="0" applyFont="1" applyAlignment="1">
      <alignment horizontal="left" wrapText="1"/>
    </xf>
    <xf numFmtId="0" fontId="95" fillId="2" borderId="0" xfId="0" applyFont="1" applyFill="1" applyBorder="1" applyAlignment="1">
      <alignment horizontal="left" wrapText="1"/>
    </xf>
    <xf numFmtId="0" fontId="7" fillId="3" borderId="0" xfId="9" applyFont="1" applyFill="1" applyBorder="1" applyAlignment="1">
      <alignment horizontal="center"/>
    </xf>
    <xf numFmtId="0" fontId="0" fillId="0" borderId="0" xfId="0" applyAlignment="1">
      <alignment horizontal="center"/>
    </xf>
    <xf numFmtId="0" fontId="15" fillId="5" borderId="0" xfId="9" applyFont="1" applyFill="1" applyAlignment="1">
      <alignment horizontal="left"/>
    </xf>
    <xf numFmtId="3" fontId="7" fillId="3" borderId="7" xfId="0" applyNumberFormat="1" applyFont="1" applyFill="1" applyBorder="1" applyAlignment="1">
      <alignment horizontal="center" wrapText="1"/>
    </xf>
    <xf numFmtId="0" fontId="15" fillId="2" borderId="0" xfId="9" applyFont="1" applyFill="1" applyBorder="1" applyAlignment="1">
      <alignment horizontal="left"/>
    </xf>
    <xf numFmtId="0" fontId="15" fillId="2" borderId="0" xfId="0" applyFont="1" applyFill="1" applyBorder="1" applyAlignment="1">
      <alignment horizontal="left"/>
    </xf>
    <xf numFmtId="0" fontId="15" fillId="2" borderId="0" xfId="0" applyFont="1" applyFill="1" applyBorder="1" applyAlignment="1">
      <alignment horizontal="left" wrapText="1"/>
    </xf>
    <xf numFmtId="3" fontId="7" fillId="3" borderId="0" xfId="0" applyNumberFormat="1" applyFont="1" applyFill="1" applyBorder="1" applyAlignment="1">
      <alignment horizontal="center" wrapText="1"/>
    </xf>
    <xf numFmtId="0" fontId="80" fillId="3" borderId="0" xfId="0" applyFont="1" applyFill="1"/>
  </cellXfs>
  <cellStyles count="4419">
    <cellStyle name="%" xfId="80"/>
    <cellStyle name="20% - Accent1 2" xfId="200"/>
    <cellStyle name="20% - Accent1 3" xfId="81"/>
    <cellStyle name="20% - Accent1 4" xfId="17"/>
    <cellStyle name="20% - Accent2 2" xfId="201"/>
    <cellStyle name="20% - Accent2 3" xfId="82"/>
    <cellStyle name="20% - Accent2 4" xfId="18"/>
    <cellStyle name="20% - Accent3 2" xfId="202"/>
    <cellStyle name="20% - Accent3 3" xfId="83"/>
    <cellStyle name="20% - Accent3 4" xfId="19"/>
    <cellStyle name="20% - Accent4 2" xfId="203"/>
    <cellStyle name="20% - Accent4 3" xfId="84"/>
    <cellStyle name="20% - Accent4 4" xfId="20"/>
    <cellStyle name="20% - Accent5 2" xfId="204"/>
    <cellStyle name="20% - Accent5 3" xfId="85"/>
    <cellStyle name="20% - Accent5 4" xfId="21"/>
    <cellStyle name="20% - Accent6 2" xfId="205"/>
    <cellStyle name="20% - Accent6 3" xfId="86"/>
    <cellStyle name="20% - Accent6 4" xfId="22"/>
    <cellStyle name="20% - Dekorfärg1" xfId="243"/>
    <cellStyle name="20% - Dekorfärg1 2" xfId="244"/>
    <cellStyle name="20% - Dekorfärg1 3" xfId="245"/>
    <cellStyle name="20% - Dekorfärg1 3 2" xfId="4375"/>
    <cellStyle name="20% - Dekorfärg1 3_Rapportering" xfId="4374"/>
    <cellStyle name="20% - Dekorfärg1_9. Figures" xfId="4417"/>
    <cellStyle name="20% - Dekorfärg2" xfId="246"/>
    <cellStyle name="20% - Dekorfärg3" xfId="247"/>
    <cellStyle name="20% - Dekorfärg4" xfId="248"/>
    <cellStyle name="20% - Dekorfärg5" xfId="249"/>
    <cellStyle name="20% - Dekorfärg5 2" xfId="250"/>
    <cellStyle name="20% - Dekorfärg6" xfId="251"/>
    <cellStyle name="20% - uthevingsfarge 1 10" xfId="252"/>
    <cellStyle name="20% - uthevingsfarge 1 11" xfId="253"/>
    <cellStyle name="20% - uthevingsfarge 1 12" xfId="254"/>
    <cellStyle name="20% - uthevingsfarge 1 13" xfId="255"/>
    <cellStyle name="20% - uthevingsfarge 1 14" xfId="256"/>
    <cellStyle name="20% - uthevingsfarge 1 15" xfId="257"/>
    <cellStyle name="20% - uthevingsfarge 1 16" xfId="258"/>
    <cellStyle name="20% - uthevingsfarge 1 17" xfId="259"/>
    <cellStyle name="20% - uthevingsfarge 1 18" xfId="260"/>
    <cellStyle name="20% - uthevingsfarge 1 19" xfId="261"/>
    <cellStyle name="20% - uthevingsfarge 1 2" xfId="262"/>
    <cellStyle name="20% - uthevingsfarge 1 20" xfId="263"/>
    <cellStyle name="20% - uthevingsfarge 1 21" xfId="264"/>
    <cellStyle name="20% - uthevingsfarge 1 22" xfId="265"/>
    <cellStyle name="20% - uthevingsfarge 1 23" xfId="266"/>
    <cellStyle name="20% - uthevingsfarge 1 24" xfId="267"/>
    <cellStyle name="20% - uthevingsfarge 1 25" xfId="268"/>
    <cellStyle name="20% - uthevingsfarge 1 26" xfId="269"/>
    <cellStyle name="20% - uthevingsfarge 1 27" xfId="270"/>
    <cellStyle name="20% - uthevingsfarge 1 28" xfId="271"/>
    <cellStyle name="20% - uthevingsfarge 1 29" xfId="272"/>
    <cellStyle name="20% - uthevingsfarge 1 3" xfId="273"/>
    <cellStyle name="20% - uthevingsfarge 1 30" xfId="274"/>
    <cellStyle name="20% - uthevingsfarge 1 31" xfId="275"/>
    <cellStyle name="20% - uthevingsfarge 1 32" xfId="276"/>
    <cellStyle name="20% - uthevingsfarge 1 33" xfId="277"/>
    <cellStyle name="20% - uthevingsfarge 1 34" xfId="278"/>
    <cellStyle name="20% - uthevingsfarge 1 35" xfId="279"/>
    <cellStyle name="20% - uthevingsfarge 1 36" xfId="280"/>
    <cellStyle name="20% - uthevingsfarge 1 37" xfId="281"/>
    <cellStyle name="20% - uthevingsfarge 1 38" xfId="282"/>
    <cellStyle name="20% - uthevingsfarge 1 39" xfId="283"/>
    <cellStyle name="20% - uthevingsfarge 1 4" xfId="284"/>
    <cellStyle name="20% - uthevingsfarge 1 40" xfId="285"/>
    <cellStyle name="20% - uthevingsfarge 1 41" xfId="286"/>
    <cellStyle name="20% - uthevingsfarge 1 42" xfId="287"/>
    <cellStyle name="20% - uthevingsfarge 1 43" xfId="288"/>
    <cellStyle name="20% - uthevingsfarge 1 44" xfId="289"/>
    <cellStyle name="20% - uthevingsfarge 1 45" xfId="290"/>
    <cellStyle name="20% - uthevingsfarge 1 46" xfId="291"/>
    <cellStyle name="20% - uthevingsfarge 1 47" xfId="292"/>
    <cellStyle name="20% - uthevingsfarge 1 48" xfId="293"/>
    <cellStyle name="20% - uthevingsfarge 1 49" xfId="294"/>
    <cellStyle name="20% - uthevingsfarge 1 5" xfId="295"/>
    <cellStyle name="20% - uthevingsfarge 1 50" xfId="296"/>
    <cellStyle name="20% - uthevingsfarge 1 51" xfId="297"/>
    <cellStyle name="20% - uthevingsfarge 1 52" xfId="298"/>
    <cellStyle name="20% - uthevingsfarge 1 53" xfId="299"/>
    <cellStyle name="20% - uthevingsfarge 1 54" xfId="300"/>
    <cellStyle name="20% - uthevingsfarge 1 55" xfId="301"/>
    <cellStyle name="20% - uthevingsfarge 1 56" xfId="302"/>
    <cellStyle name="20% - uthevingsfarge 1 57" xfId="303"/>
    <cellStyle name="20% - uthevingsfarge 1 58" xfId="304"/>
    <cellStyle name="20% - uthevingsfarge 1 59" xfId="305"/>
    <cellStyle name="20% - uthevingsfarge 1 6" xfId="306"/>
    <cellStyle name="20% - uthevingsfarge 1 60" xfId="307"/>
    <cellStyle name="20% - uthevingsfarge 1 61" xfId="308"/>
    <cellStyle name="20% - uthevingsfarge 1 62" xfId="309"/>
    <cellStyle name="20% - uthevingsfarge 1 63" xfId="310"/>
    <cellStyle name="20% - uthevingsfarge 1 64" xfId="311"/>
    <cellStyle name="20% - uthevingsfarge 1 65" xfId="312"/>
    <cellStyle name="20% - uthevingsfarge 1 66" xfId="313"/>
    <cellStyle name="20% - uthevingsfarge 1 67" xfId="314"/>
    <cellStyle name="20% - uthevingsfarge 1 68" xfId="315"/>
    <cellStyle name="20% - uthevingsfarge 1 69" xfId="316"/>
    <cellStyle name="20% - uthevingsfarge 1 7" xfId="317"/>
    <cellStyle name="20% - uthevingsfarge 1 70" xfId="318"/>
    <cellStyle name="20% - uthevingsfarge 1 71" xfId="319"/>
    <cellStyle name="20% - uthevingsfarge 1 72" xfId="320"/>
    <cellStyle name="20% - uthevingsfarge 1 73" xfId="321"/>
    <cellStyle name="20% - uthevingsfarge 1 74" xfId="322"/>
    <cellStyle name="20% - uthevingsfarge 1 75" xfId="323"/>
    <cellStyle name="20% - uthevingsfarge 1 76" xfId="324"/>
    <cellStyle name="20% - uthevingsfarge 1 77" xfId="325"/>
    <cellStyle name="20% - uthevingsfarge 1 78" xfId="326"/>
    <cellStyle name="20% - uthevingsfarge 1 79" xfId="327"/>
    <cellStyle name="20% - uthevingsfarge 1 8" xfId="328"/>
    <cellStyle name="20% - uthevingsfarge 1 80" xfId="329"/>
    <cellStyle name="20% - uthevingsfarge 1 81" xfId="330"/>
    <cellStyle name="20% - uthevingsfarge 1 82" xfId="331"/>
    <cellStyle name="20% - uthevingsfarge 1 83" xfId="332"/>
    <cellStyle name="20% - uthevingsfarge 1 84" xfId="333"/>
    <cellStyle name="20% - uthevingsfarge 1 85" xfId="334"/>
    <cellStyle name="20% - uthevingsfarge 1 9" xfId="335"/>
    <cellStyle name="20% - uthevingsfarge 2 10" xfId="336"/>
    <cellStyle name="20% - uthevingsfarge 2 11" xfId="337"/>
    <cellStyle name="20% - uthevingsfarge 2 12" xfId="338"/>
    <cellStyle name="20% - uthevingsfarge 2 13" xfId="339"/>
    <cellStyle name="20% - uthevingsfarge 2 14" xfId="340"/>
    <cellStyle name="20% - uthevingsfarge 2 15" xfId="341"/>
    <cellStyle name="20% - uthevingsfarge 2 16" xfId="342"/>
    <cellStyle name="20% - uthevingsfarge 2 17" xfId="343"/>
    <cellStyle name="20% - uthevingsfarge 2 18" xfId="344"/>
    <cellStyle name="20% - uthevingsfarge 2 19" xfId="345"/>
    <cellStyle name="20% - uthevingsfarge 2 2" xfId="346"/>
    <cellStyle name="20% - uthevingsfarge 2 20" xfId="347"/>
    <cellStyle name="20% - uthevingsfarge 2 21" xfId="348"/>
    <cellStyle name="20% - uthevingsfarge 2 22" xfId="349"/>
    <cellStyle name="20% - uthevingsfarge 2 23" xfId="350"/>
    <cellStyle name="20% - uthevingsfarge 2 24" xfId="351"/>
    <cellStyle name="20% - uthevingsfarge 2 25" xfId="352"/>
    <cellStyle name="20% - uthevingsfarge 2 26" xfId="353"/>
    <cellStyle name="20% - uthevingsfarge 2 27" xfId="354"/>
    <cellStyle name="20% - uthevingsfarge 2 28" xfId="355"/>
    <cellStyle name="20% - uthevingsfarge 2 29" xfId="356"/>
    <cellStyle name="20% - uthevingsfarge 2 3" xfId="357"/>
    <cellStyle name="20% - uthevingsfarge 2 30" xfId="358"/>
    <cellStyle name="20% - uthevingsfarge 2 31" xfId="359"/>
    <cellStyle name="20% - uthevingsfarge 2 32" xfId="360"/>
    <cellStyle name="20% - uthevingsfarge 2 33" xfId="361"/>
    <cellStyle name="20% - uthevingsfarge 2 34" xfId="362"/>
    <cellStyle name="20% - uthevingsfarge 2 35" xfId="363"/>
    <cellStyle name="20% - uthevingsfarge 2 36" xfId="364"/>
    <cellStyle name="20% - uthevingsfarge 2 37" xfId="365"/>
    <cellStyle name="20% - uthevingsfarge 2 38" xfId="366"/>
    <cellStyle name="20% - uthevingsfarge 2 39" xfId="367"/>
    <cellStyle name="20% - uthevingsfarge 2 4" xfId="368"/>
    <cellStyle name="20% - uthevingsfarge 2 40" xfId="369"/>
    <cellStyle name="20% - uthevingsfarge 2 41" xfId="370"/>
    <cellStyle name="20% - uthevingsfarge 2 42" xfId="371"/>
    <cellStyle name="20% - uthevingsfarge 2 43" xfId="372"/>
    <cellStyle name="20% - uthevingsfarge 2 44" xfId="373"/>
    <cellStyle name="20% - uthevingsfarge 2 45" xfId="374"/>
    <cellStyle name="20% - uthevingsfarge 2 46" xfId="375"/>
    <cellStyle name="20% - uthevingsfarge 2 47" xfId="376"/>
    <cellStyle name="20% - uthevingsfarge 2 48" xfId="377"/>
    <cellStyle name="20% - uthevingsfarge 2 49" xfId="378"/>
    <cellStyle name="20% - uthevingsfarge 2 5" xfId="379"/>
    <cellStyle name="20% - uthevingsfarge 2 50" xfId="380"/>
    <cellStyle name="20% - uthevingsfarge 2 51" xfId="381"/>
    <cellStyle name="20% - uthevingsfarge 2 52" xfId="382"/>
    <cellStyle name="20% - uthevingsfarge 2 53" xfId="383"/>
    <cellStyle name="20% - uthevingsfarge 2 54" xfId="384"/>
    <cellStyle name="20% - uthevingsfarge 2 55" xfId="385"/>
    <cellStyle name="20% - uthevingsfarge 2 56" xfId="386"/>
    <cellStyle name="20% - uthevingsfarge 2 57" xfId="387"/>
    <cellStyle name="20% - uthevingsfarge 2 58" xfId="388"/>
    <cellStyle name="20% - uthevingsfarge 2 59" xfId="389"/>
    <cellStyle name="20% - uthevingsfarge 2 6" xfId="390"/>
    <cellStyle name="20% - uthevingsfarge 2 60" xfId="391"/>
    <cellStyle name="20% - uthevingsfarge 2 61" xfId="392"/>
    <cellStyle name="20% - uthevingsfarge 2 62" xfId="393"/>
    <cellStyle name="20% - uthevingsfarge 2 63" xfId="394"/>
    <cellStyle name="20% - uthevingsfarge 2 64" xfId="395"/>
    <cellStyle name="20% - uthevingsfarge 2 65" xfId="396"/>
    <cellStyle name="20% - uthevingsfarge 2 66" xfId="397"/>
    <cellStyle name="20% - uthevingsfarge 2 67" xfId="398"/>
    <cellStyle name="20% - uthevingsfarge 2 68" xfId="399"/>
    <cellStyle name="20% - uthevingsfarge 2 69" xfId="400"/>
    <cellStyle name="20% - uthevingsfarge 2 7" xfId="401"/>
    <cellStyle name="20% - uthevingsfarge 2 70" xfId="402"/>
    <cellStyle name="20% - uthevingsfarge 2 71" xfId="403"/>
    <cellStyle name="20% - uthevingsfarge 2 72" xfId="404"/>
    <cellStyle name="20% - uthevingsfarge 2 73" xfId="405"/>
    <cellStyle name="20% - uthevingsfarge 2 74" xfId="406"/>
    <cellStyle name="20% - uthevingsfarge 2 75" xfId="407"/>
    <cellStyle name="20% - uthevingsfarge 2 76" xfId="408"/>
    <cellStyle name="20% - uthevingsfarge 2 77" xfId="409"/>
    <cellStyle name="20% - uthevingsfarge 2 78" xfId="410"/>
    <cellStyle name="20% - uthevingsfarge 2 79" xfId="411"/>
    <cellStyle name="20% - uthevingsfarge 2 8" xfId="412"/>
    <cellStyle name="20% - uthevingsfarge 2 80" xfId="413"/>
    <cellStyle name="20% - uthevingsfarge 2 81" xfId="414"/>
    <cellStyle name="20% - uthevingsfarge 2 82" xfId="415"/>
    <cellStyle name="20% - uthevingsfarge 2 83" xfId="416"/>
    <cellStyle name="20% - uthevingsfarge 2 84" xfId="417"/>
    <cellStyle name="20% - uthevingsfarge 2 85" xfId="418"/>
    <cellStyle name="20% - uthevingsfarge 2 9" xfId="419"/>
    <cellStyle name="20% - uthevingsfarge 3 10" xfId="420"/>
    <cellStyle name="20% - uthevingsfarge 3 11" xfId="421"/>
    <cellStyle name="20% - uthevingsfarge 3 12" xfId="422"/>
    <cellStyle name="20% - uthevingsfarge 3 13" xfId="423"/>
    <cellStyle name="20% - uthevingsfarge 3 14" xfId="424"/>
    <cellStyle name="20% - uthevingsfarge 3 15" xfId="425"/>
    <cellStyle name="20% - uthevingsfarge 3 16" xfId="426"/>
    <cellStyle name="20% - uthevingsfarge 3 17" xfId="427"/>
    <cellStyle name="20% - uthevingsfarge 3 18" xfId="428"/>
    <cellStyle name="20% - uthevingsfarge 3 19" xfId="429"/>
    <cellStyle name="20% - uthevingsfarge 3 2" xfId="430"/>
    <cellStyle name="20% - uthevingsfarge 3 20" xfId="431"/>
    <cellStyle name="20% - uthevingsfarge 3 21" xfId="432"/>
    <cellStyle name="20% - uthevingsfarge 3 22" xfId="433"/>
    <cellStyle name="20% - uthevingsfarge 3 23" xfId="434"/>
    <cellStyle name="20% - uthevingsfarge 3 24" xfId="435"/>
    <cellStyle name="20% - uthevingsfarge 3 25" xfId="436"/>
    <cellStyle name="20% - uthevingsfarge 3 26" xfId="437"/>
    <cellStyle name="20% - uthevingsfarge 3 27" xfId="438"/>
    <cellStyle name="20% - uthevingsfarge 3 28" xfId="439"/>
    <cellStyle name="20% - uthevingsfarge 3 29" xfId="440"/>
    <cellStyle name="20% - uthevingsfarge 3 3" xfId="441"/>
    <cellStyle name="20% - uthevingsfarge 3 30" xfId="442"/>
    <cellStyle name="20% - uthevingsfarge 3 31" xfId="443"/>
    <cellStyle name="20% - uthevingsfarge 3 32" xfId="444"/>
    <cellStyle name="20% - uthevingsfarge 3 33" xfId="445"/>
    <cellStyle name="20% - uthevingsfarge 3 34" xfId="446"/>
    <cellStyle name="20% - uthevingsfarge 3 35" xfId="447"/>
    <cellStyle name="20% - uthevingsfarge 3 36" xfId="448"/>
    <cellStyle name="20% - uthevingsfarge 3 37" xfId="449"/>
    <cellStyle name="20% - uthevingsfarge 3 38" xfId="450"/>
    <cellStyle name="20% - uthevingsfarge 3 39" xfId="451"/>
    <cellStyle name="20% - uthevingsfarge 3 4" xfId="452"/>
    <cellStyle name="20% - uthevingsfarge 3 40" xfId="453"/>
    <cellStyle name="20% - uthevingsfarge 3 41" xfId="454"/>
    <cellStyle name="20% - uthevingsfarge 3 42" xfId="455"/>
    <cellStyle name="20% - uthevingsfarge 3 43" xfId="456"/>
    <cellStyle name="20% - uthevingsfarge 3 44" xfId="457"/>
    <cellStyle name="20% - uthevingsfarge 3 45" xfId="458"/>
    <cellStyle name="20% - uthevingsfarge 3 46" xfId="459"/>
    <cellStyle name="20% - uthevingsfarge 3 47" xfId="460"/>
    <cellStyle name="20% - uthevingsfarge 3 48" xfId="461"/>
    <cellStyle name="20% - uthevingsfarge 3 49" xfId="462"/>
    <cellStyle name="20% - uthevingsfarge 3 5" xfId="463"/>
    <cellStyle name="20% - uthevingsfarge 3 50" xfId="464"/>
    <cellStyle name="20% - uthevingsfarge 3 51" xfId="465"/>
    <cellStyle name="20% - uthevingsfarge 3 52" xfId="466"/>
    <cellStyle name="20% - uthevingsfarge 3 53" xfId="467"/>
    <cellStyle name="20% - uthevingsfarge 3 54" xfId="468"/>
    <cellStyle name="20% - uthevingsfarge 3 55" xfId="469"/>
    <cellStyle name="20% - uthevingsfarge 3 56" xfId="470"/>
    <cellStyle name="20% - uthevingsfarge 3 57" xfId="471"/>
    <cellStyle name="20% - uthevingsfarge 3 58" xfId="472"/>
    <cellStyle name="20% - uthevingsfarge 3 59" xfId="473"/>
    <cellStyle name="20% - uthevingsfarge 3 6" xfId="474"/>
    <cellStyle name="20% - uthevingsfarge 3 60" xfId="475"/>
    <cellStyle name="20% - uthevingsfarge 3 61" xfId="476"/>
    <cellStyle name="20% - uthevingsfarge 3 62" xfId="477"/>
    <cellStyle name="20% - uthevingsfarge 3 63" xfId="478"/>
    <cellStyle name="20% - uthevingsfarge 3 64" xfId="479"/>
    <cellStyle name="20% - uthevingsfarge 3 65" xfId="480"/>
    <cellStyle name="20% - uthevingsfarge 3 66" xfId="481"/>
    <cellStyle name="20% - uthevingsfarge 3 67" xfId="482"/>
    <cellStyle name="20% - uthevingsfarge 3 68" xfId="483"/>
    <cellStyle name="20% - uthevingsfarge 3 69" xfId="484"/>
    <cellStyle name="20% - uthevingsfarge 3 7" xfId="485"/>
    <cellStyle name="20% - uthevingsfarge 3 70" xfId="486"/>
    <cellStyle name="20% - uthevingsfarge 3 71" xfId="487"/>
    <cellStyle name="20% - uthevingsfarge 3 72" xfId="488"/>
    <cellStyle name="20% - uthevingsfarge 3 73" xfId="489"/>
    <cellStyle name="20% - uthevingsfarge 3 74" xfId="490"/>
    <cellStyle name="20% - uthevingsfarge 3 75" xfId="491"/>
    <cellStyle name="20% - uthevingsfarge 3 76" xfId="492"/>
    <cellStyle name="20% - uthevingsfarge 3 77" xfId="493"/>
    <cellStyle name="20% - uthevingsfarge 3 78" xfId="494"/>
    <cellStyle name="20% - uthevingsfarge 3 79" xfId="495"/>
    <cellStyle name="20% - uthevingsfarge 3 8" xfId="496"/>
    <cellStyle name="20% - uthevingsfarge 3 80" xfId="497"/>
    <cellStyle name="20% - uthevingsfarge 3 81" xfId="498"/>
    <cellStyle name="20% - uthevingsfarge 3 82" xfId="499"/>
    <cellStyle name="20% - uthevingsfarge 3 83" xfId="500"/>
    <cellStyle name="20% - uthevingsfarge 3 84" xfId="501"/>
    <cellStyle name="20% - uthevingsfarge 3 85" xfId="502"/>
    <cellStyle name="20% - uthevingsfarge 3 9" xfId="503"/>
    <cellStyle name="20% - uthevingsfarge 4 10" xfId="504"/>
    <cellStyle name="20% - uthevingsfarge 4 11" xfId="505"/>
    <cellStyle name="20% - uthevingsfarge 4 12" xfId="506"/>
    <cellStyle name="20% - uthevingsfarge 4 13" xfId="507"/>
    <cellStyle name="20% - uthevingsfarge 4 14" xfId="508"/>
    <cellStyle name="20% - uthevingsfarge 4 15" xfId="509"/>
    <cellStyle name="20% - uthevingsfarge 4 16" xfId="510"/>
    <cellStyle name="20% - uthevingsfarge 4 17" xfId="511"/>
    <cellStyle name="20% - uthevingsfarge 4 18" xfId="512"/>
    <cellStyle name="20% - uthevingsfarge 4 19" xfId="513"/>
    <cellStyle name="20% - uthevingsfarge 4 2" xfId="514"/>
    <cellStyle name="20% - uthevingsfarge 4 20" xfId="515"/>
    <cellStyle name="20% - uthevingsfarge 4 21" xfId="516"/>
    <cellStyle name="20% - uthevingsfarge 4 22" xfId="517"/>
    <cellStyle name="20% - uthevingsfarge 4 23" xfId="518"/>
    <cellStyle name="20% - uthevingsfarge 4 24" xfId="519"/>
    <cellStyle name="20% - uthevingsfarge 4 25" xfId="520"/>
    <cellStyle name="20% - uthevingsfarge 4 26" xfId="521"/>
    <cellStyle name="20% - uthevingsfarge 4 27" xfId="522"/>
    <cellStyle name="20% - uthevingsfarge 4 28" xfId="523"/>
    <cellStyle name="20% - uthevingsfarge 4 29" xfId="524"/>
    <cellStyle name="20% - uthevingsfarge 4 3" xfId="525"/>
    <cellStyle name="20% - uthevingsfarge 4 30" xfId="526"/>
    <cellStyle name="20% - uthevingsfarge 4 31" xfId="527"/>
    <cellStyle name="20% - uthevingsfarge 4 32" xfId="528"/>
    <cellStyle name="20% - uthevingsfarge 4 33" xfId="529"/>
    <cellStyle name="20% - uthevingsfarge 4 34" xfId="530"/>
    <cellStyle name="20% - uthevingsfarge 4 35" xfId="531"/>
    <cellStyle name="20% - uthevingsfarge 4 36" xfId="532"/>
    <cellStyle name="20% - uthevingsfarge 4 37" xfId="533"/>
    <cellStyle name="20% - uthevingsfarge 4 38" xfId="534"/>
    <cellStyle name="20% - uthevingsfarge 4 39" xfId="535"/>
    <cellStyle name="20% - uthevingsfarge 4 4" xfId="536"/>
    <cellStyle name="20% - uthevingsfarge 4 40" xfId="537"/>
    <cellStyle name="20% - uthevingsfarge 4 41" xfId="538"/>
    <cellStyle name="20% - uthevingsfarge 4 42" xfId="539"/>
    <cellStyle name="20% - uthevingsfarge 4 43" xfId="540"/>
    <cellStyle name="20% - uthevingsfarge 4 44" xfId="541"/>
    <cellStyle name="20% - uthevingsfarge 4 45" xfId="542"/>
    <cellStyle name="20% - uthevingsfarge 4 46" xfId="543"/>
    <cellStyle name="20% - uthevingsfarge 4 47" xfId="544"/>
    <cellStyle name="20% - uthevingsfarge 4 48" xfId="545"/>
    <cellStyle name="20% - uthevingsfarge 4 49" xfId="546"/>
    <cellStyle name="20% - uthevingsfarge 4 5" xfId="547"/>
    <cellStyle name="20% - uthevingsfarge 4 50" xfId="548"/>
    <cellStyle name="20% - uthevingsfarge 4 51" xfId="549"/>
    <cellStyle name="20% - uthevingsfarge 4 52" xfId="550"/>
    <cellStyle name="20% - uthevingsfarge 4 53" xfId="551"/>
    <cellStyle name="20% - uthevingsfarge 4 54" xfId="552"/>
    <cellStyle name="20% - uthevingsfarge 4 55" xfId="553"/>
    <cellStyle name="20% - uthevingsfarge 4 56" xfId="554"/>
    <cellStyle name="20% - uthevingsfarge 4 57" xfId="555"/>
    <cellStyle name="20% - uthevingsfarge 4 58" xfId="556"/>
    <cellStyle name="20% - uthevingsfarge 4 59" xfId="557"/>
    <cellStyle name="20% - uthevingsfarge 4 6" xfId="558"/>
    <cellStyle name="20% - uthevingsfarge 4 60" xfId="559"/>
    <cellStyle name="20% - uthevingsfarge 4 61" xfId="560"/>
    <cellStyle name="20% - uthevingsfarge 4 62" xfId="561"/>
    <cellStyle name="20% - uthevingsfarge 4 63" xfId="562"/>
    <cellStyle name="20% - uthevingsfarge 4 64" xfId="563"/>
    <cellStyle name="20% - uthevingsfarge 4 65" xfId="564"/>
    <cellStyle name="20% - uthevingsfarge 4 66" xfId="565"/>
    <cellStyle name="20% - uthevingsfarge 4 67" xfId="566"/>
    <cellStyle name="20% - uthevingsfarge 4 68" xfId="567"/>
    <cellStyle name="20% - uthevingsfarge 4 69" xfId="568"/>
    <cellStyle name="20% - uthevingsfarge 4 7" xfId="569"/>
    <cellStyle name="20% - uthevingsfarge 4 70" xfId="570"/>
    <cellStyle name="20% - uthevingsfarge 4 71" xfId="571"/>
    <cellStyle name="20% - uthevingsfarge 4 72" xfId="572"/>
    <cellStyle name="20% - uthevingsfarge 4 73" xfId="573"/>
    <cellStyle name="20% - uthevingsfarge 4 74" xfId="574"/>
    <cellStyle name="20% - uthevingsfarge 4 75" xfId="575"/>
    <cellStyle name="20% - uthevingsfarge 4 76" xfId="576"/>
    <cellStyle name="20% - uthevingsfarge 4 77" xfId="577"/>
    <cellStyle name="20% - uthevingsfarge 4 78" xfId="578"/>
    <cellStyle name="20% - uthevingsfarge 4 79" xfId="579"/>
    <cellStyle name="20% - uthevingsfarge 4 8" xfId="580"/>
    <cellStyle name="20% - uthevingsfarge 4 80" xfId="581"/>
    <cellStyle name="20% - uthevingsfarge 4 81" xfId="582"/>
    <cellStyle name="20% - uthevingsfarge 4 82" xfId="583"/>
    <cellStyle name="20% - uthevingsfarge 4 83" xfId="584"/>
    <cellStyle name="20% - uthevingsfarge 4 84" xfId="585"/>
    <cellStyle name="20% - uthevingsfarge 4 85" xfId="586"/>
    <cellStyle name="20% - uthevingsfarge 4 9" xfId="587"/>
    <cellStyle name="20% - uthevingsfarge 5 10" xfId="588"/>
    <cellStyle name="20% - uthevingsfarge 5 11" xfId="589"/>
    <cellStyle name="20% - uthevingsfarge 5 12" xfId="590"/>
    <cellStyle name="20% - uthevingsfarge 5 13" xfId="591"/>
    <cellStyle name="20% - uthevingsfarge 5 14" xfId="592"/>
    <cellStyle name="20% - uthevingsfarge 5 15" xfId="593"/>
    <cellStyle name="20% - uthevingsfarge 5 16" xfId="594"/>
    <cellStyle name="20% - uthevingsfarge 5 17" xfId="595"/>
    <cellStyle name="20% - uthevingsfarge 5 18" xfId="596"/>
    <cellStyle name="20% - uthevingsfarge 5 19" xfId="597"/>
    <cellStyle name="20% - uthevingsfarge 5 2" xfId="598"/>
    <cellStyle name="20% - uthevingsfarge 5 20" xfId="599"/>
    <cellStyle name="20% - uthevingsfarge 5 21" xfId="600"/>
    <cellStyle name="20% - uthevingsfarge 5 22" xfId="601"/>
    <cellStyle name="20% - uthevingsfarge 5 23" xfId="602"/>
    <cellStyle name="20% - uthevingsfarge 5 24" xfId="603"/>
    <cellStyle name="20% - uthevingsfarge 5 25" xfId="604"/>
    <cellStyle name="20% - uthevingsfarge 5 26" xfId="605"/>
    <cellStyle name="20% - uthevingsfarge 5 27" xfId="606"/>
    <cellStyle name="20% - uthevingsfarge 5 28" xfId="607"/>
    <cellStyle name="20% - uthevingsfarge 5 29" xfId="608"/>
    <cellStyle name="20% - uthevingsfarge 5 3" xfId="609"/>
    <cellStyle name="20% - uthevingsfarge 5 30" xfId="610"/>
    <cellStyle name="20% - uthevingsfarge 5 31" xfId="611"/>
    <cellStyle name="20% - uthevingsfarge 5 32" xfId="612"/>
    <cellStyle name="20% - uthevingsfarge 5 33" xfId="613"/>
    <cellStyle name="20% - uthevingsfarge 5 34" xfId="614"/>
    <cellStyle name="20% - uthevingsfarge 5 35" xfId="615"/>
    <cellStyle name="20% - uthevingsfarge 5 36" xfId="616"/>
    <cellStyle name="20% - uthevingsfarge 5 37" xfId="617"/>
    <cellStyle name="20% - uthevingsfarge 5 38" xfId="618"/>
    <cellStyle name="20% - uthevingsfarge 5 39" xfId="619"/>
    <cellStyle name="20% - uthevingsfarge 5 4" xfId="620"/>
    <cellStyle name="20% - uthevingsfarge 5 40" xfId="621"/>
    <cellStyle name="20% - uthevingsfarge 5 41" xfId="622"/>
    <cellStyle name="20% - uthevingsfarge 5 42" xfId="623"/>
    <cellStyle name="20% - uthevingsfarge 5 43" xfId="624"/>
    <cellStyle name="20% - uthevingsfarge 5 44" xfId="625"/>
    <cellStyle name="20% - uthevingsfarge 5 45" xfId="626"/>
    <cellStyle name="20% - uthevingsfarge 5 46" xfId="627"/>
    <cellStyle name="20% - uthevingsfarge 5 47" xfId="628"/>
    <cellStyle name="20% - uthevingsfarge 5 48" xfId="629"/>
    <cellStyle name="20% - uthevingsfarge 5 49" xfId="630"/>
    <cellStyle name="20% - uthevingsfarge 5 5" xfId="631"/>
    <cellStyle name="20% - uthevingsfarge 5 50" xfId="632"/>
    <cellStyle name="20% - uthevingsfarge 5 51" xfId="633"/>
    <cellStyle name="20% - uthevingsfarge 5 52" xfId="634"/>
    <cellStyle name="20% - uthevingsfarge 5 53" xfId="635"/>
    <cellStyle name="20% - uthevingsfarge 5 54" xfId="636"/>
    <cellStyle name="20% - uthevingsfarge 5 55" xfId="637"/>
    <cellStyle name="20% - uthevingsfarge 5 56" xfId="638"/>
    <cellStyle name="20% - uthevingsfarge 5 57" xfId="639"/>
    <cellStyle name="20% - uthevingsfarge 5 58" xfId="640"/>
    <cellStyle name="20% - uthevingsfarge 5 59" xfId="641"/>
    <cellStyle name="20% - uthevingsfarge 5 6" xfId="642"/>
    <cellStyle name="20% - uthevingsfarge 5 60" xfId="643"/>
    <cellStyle name="20% - uthevingsfarge 5 61" xfId="644"/>
    <cellStyle name="20% - uthevingsfarge 5 62" xfId="645"/>
    <cellStyle name="20% - uthevingsfarge 5 63" xfId="646"/>
    <cellStyle name="20% - uthevingsfarge 5 64" xfId="647"/>
    <cellStyle name="20% - uthevingsfarge 5 65" xfId="648"/>
    <cellStyle name="20% - uthevingsfarge 5 66" xfId="649"/>
    <cellStyle name="20% - uthevingsfarge 5 67" xfId="650"/>
    <cellStyle name="20% - uthevingsfarge 5 68" xfId="651"/>
    <cellStyle name="20% - uthevingsfarge 5 69" xfId="652"/>
    <cellStyle name="20% - uthevingsfarge 5 7" xfId="653"/>
    <cellStyle name="20% - uthevingsfarge 5 70" xfId="654"/>
    <cellStyle name="20% - uthevingsfarge 5 71" xfId="655"/>
    <cellStyle name="20% - uthevingsfarge 5 72" xfId="656"/>
    <cellStyle name="20% - uthevingsfarge 5 73" xfId="657"/>
    <cellStyle name="20% - uthevingsfarge 5 74" xfId="658"/>
    <cellStyle name="20% - uthevingsfarge 5 75" xfId="659"/>
    <cellStyle name="20% - uthevingsfarge 5 76" xfId="660"/>
    <cellStyle name="20% - uthevingsfarge 5 77" xfId="661"/>
    <cellStyle name="20% - uthevingsfarge 5 78" xfId="662"/>
    <cellStyle name="20% - uthevingsfarge 5 79" xfId="663"/>
    <cellStyle name="20% - uthevingsfarge 5 8" xfId="664"/>
    <cellStyle name="20% - uthevingsfarge 5 80" xfId="665"/>
    <cellStyle name="20% - uthevingsfarge 5 81" xfId="666"/>
    <cellStyle name="20% - uthevingsfarge 5 82" xfId="667"/>
    <cellStyle name="20% - uthevingsfarge 5 83" xfId="668"/>
    <cellStyle name="20% - uthevingsfarge 5 84" xfId="669"/>
    <cellStyle name="20% - uthevingsfarge 5 85" xfId="670"/>
    <cellStyle name="20% - uthevingsfarge 5 9" xfId="671"/>
    <cellStyle name="20% - uthevingsfarge 6 10" xfId="672"/>
    <cellStyle name="20% - uthevingsfarge 6 11" xfId="673"/>
    <cellStyle name="20% - uthevingsfarge 6 12" xfId="674"/>
    <cellStyle name="20% - uthevingsfarge 6 13" xfId="675"/>
    <cellStyle name="20% - uthevingsfarge 6 14" xfId="676"/>
    <cellStyle name="20% - uthevingsfarge 6 15" xfId="677"/>
    <cellStyle name="20% - uthevingsfarge 6 16" xfId="678"/>
    <cellStyle name="20% - uthevingsfarge 6 17" xfId="679"/>
    <cellStyle name="20% - uthevingsfarge 6 18" xfId="680"/>
    <cellStyle name="20% - uthevingsfarge 6 19" xfId="681"/>
    <cellStyle name="20% - uthevingsfarge 6 2" xfId="682"/>
    <cellStyle name="20% - uthevingsfarge 6 20" xfId="683"/>
    <cellStyle name="20% - uthevingsfarge 6 21" xfId="684"/>
    <cellStyle name="20% - uthevingsfarge 6 22" xfId="685"/>
    <cellStyle name="20% - uthevingsfarge 6 23" xfId="686"/>
    <cellStyle name="20% - uthevingsfarge 6 24" xfId="687"/>
    <cellStyle name="20% - uthevingsfarge 6 25" xfId="688"/>
    <cellStyle name="20% - uthevingsfarge 6 26" xfId="689"/>
    <cellStyle name="20% - uthevingsfarge 6 27" xfId="690"/>
    <cellStyle name="20% - uthevingsfarge 6 28" xfId="691"/>
    <cellStyle name="20% - uthevingsfarge 6 29" xfId="692"/>
    <cellStyle name="20% - uthevingsfarge 6 3" xfId="693"/>
    <cellStyle name="20% - uthevingsfarge 6 30" xfId="694"/>
    <cellStyle name="20% - uthevingsfarge 6 31" xfId="695"/>
    <cellStyle name="20% - uthevingsfarge 6 32" xfId="696"/>
    <cellStyle name="20% - uthevingsfarge 6 33" xfId="697"/>
    <cellStyle name="20% - uthevingsfarge 6 34" xfId="698"/>
    <cellStyle name="20% - uthevingsfarge 6 35" xfId="699"/>
    <cellStyle name="20% - uthevingsfarge 6 36" xfId="700"/>
    <cellStyle name="20% - uthevingsfarge 6 37" xfId="701"/>
    <cellStyle name="20% - uthevingsfarge 6 38" xfId="702"/>
    <cellStyle name="20% - uthevingsfarge 6 39" xfId="703"/>
    <cellStyle name="20% - uthevingsfarge 6 4" xfId="704"/>
    <cellStyle name="20% - uthevingsfarge 6 40" xfId="705"/>
    <cellStyle name="20% - uthevingsfarge 6 41" xfId="706"/>
    <cellStyle name="20% - uthevingsfarge 6 42" xfId="707"/>
    <cellStyle name="20% - uthevingsfarge 6 43" xfId="708"/>
    <cellStyle name="20% - uthevingsfarge 6 44" xfId="709"/>
    <cellStyle name="20% - uthevingsfarge 6 45" xfId="710"/>
    <cellStyle name="20% - uthevingsfarge 6 46" xfId="711"/>
    <cellStyle name="20% - uthevingsfarge 6 47" xfId="712"/>
    <cellStyle name="20% - uthevingsfarge 6 48" xfId="713"/>
    <cellStyle name="20% - uthevingsfarge 6 49" xfId="714"/>
    <cellStyle name="20% - uthevingsfarge 6 5" xfId="715"/>
    <cellStyle name="20% - uthevingsfarge 6 50" xfId="716"/>
    <cellStyle name="20% - uthevingsfarge 6 51" xfId="717"/>
    <cellStyle name="20% - uthevingsfarge 6 52" xfId="718"/>
    <cellStyle name="20% - uthevingsfarge 6 53" xfId="719"/>
    <cellStyle name="20% - uthevingsfarge 6 54" xfId="720"/>
    <cellStyle name="20% - uthevingsfarge 6 55" xfId="721"/>
    <cellStyle name="20% - uthevingsfarge 6 56" xfId="722"/>
    <cellStyle name="20% - uthevingsfarge 6 57" xfId="723"/>
    <cellStyle name="20% - uthevingsfarge 6 58" xfId="724"/>
    <cellStyle name="20% - uthevingsfarge 6 59" xfId="725"/>
    <cellStyle name="20% - uthevingsfarge 6 6" xfId="726"/>
    <cellStyle name="20% - uthevingsfarge 6 60" xfId="727"/>
    <cellStyle name="20% - uthevingsfarge 6 61" xfId="728"/>
    <cellStyle name="20% - uthevingsfarge 6 62" xfId="729"/>
    <cellStyle name="20% - uthevingsfarge 6 63" xfId="730"/>
    <cellStyle name="20% - uthevingsfarge 6 64" xfId="731"/>
    <cellStyle name="20% - uthevingsfarge 6 65" xfId="732"/>
    <cellStyle name="20% - uthevingsfarge 6 66" xfId="733"/>
    <cellStyle name="20% - uthevingsfarge 6 67" xfId="734"/>
    <cellStyle name="20% - uthevingsfarge 6 68" xfId="735"/>
    <cellStyle name="20% - uthevingsfarge 6 69" xfId="736"/>
    <cellStyle name="20% - uthevingsfarge 6 7" xfId="737"/>
    <cellStyle name="20% - uthevingsfarge 6 70" xfId="738"/>
    <cellStyle name="20% - uthevingsfarge 6 71" xfId="739"/>
    <cellStyle name="20% - uthevingsfarge 6 72" xfId="740"/>
    <cellStyle name="20% - uthevingsfarge 6 73" xfId="741"/>
    <cellStyle name="20% - uthevingsfarge 6 74" xfId="742"/>
    <cellStyle name="20% - uthevingsfarge 6 75" xfId="743"/>
    <cellStyle name="20% - uthevingsfarge 6 76" xfId="744"/>
    <cellStyle name="20% - uthevingsfarge 6 77" xfId="745"/>
    <cellStyle name="20% - uthevingsfarge 6 78" xfId="746"/>
    <cellStyle name="20% - uthevingsfarge 6 79" xfId="747"/>
    <cellStyle name="20% - uthevingsfarge 6 8" xfId="748"/>
    <cellStyle name="20% - uthevingsfarge 6 80" xfId="749"/>
    <cellStyle name="20% - uthevingsfarge 6 81" xfId="750"/>
    <cellStyle name="20% - uthevingsfarge 6 82" xfId="751"/>
    <cellStyle name="20% - uthevingsfarge 6 83" xfId="752"/>
    <cellStyle name="20% - uthevingsfarge 6 84" xfId="753"/>
    <cellStyle name="20% - uthevingsfarge 6 85" xfId="754"/>
    <cellStyle name="20% - uthevingsfarge 6 9" xfId="755"/>
    <cellStyle name="40% - Accent1 2" xfId="206"/>
    <cellStyle name="40% - Accent1 3" xfId="87"/>
    <cellStyle name="40% - Accent1 4" xfId="23"/>
    <cellStyle name="40% - Accent2 2" xfId="207"/>
    <cellStyle name="40% - Accent2 3" xfId="88"/>
    <cellStyle name="40% - Accent2 4" xfId="24"/>
    <cellStyle name="40% - Accent3 2" xfId="208"/>
    <cellStyle name="40% - Accent3 3" xfId="89"/>
    <cellStyle name="40% - Accent3 4" xfId="25"/>
    <cellStyle name="40% - Accent4 2" xfId="209"/>
    <cellStyle name="40% - Accent4 3" xfId="90"/>
    <cellStyle name="40% - Accent4 4" xfId="26"/>
    <cellStyle name="40% - Accent5 2" xfId="210"/>
    <cellStyle name="40% - Accent5 3" xfId="91"/>
    <cellStyle name="40% - Accent5 4" xfId="27"/>
    <cellStyle name="40% - Accent6 2" xfId="211"/>
    <cellStyle name="40% - Accent6 3" xfId="92"/>
    <cellStyle name="40% - Accent6 4" xfId="28"/>
    <cellStyle name="40% - Dekorfärg1" xfId="756"/>
    <cellStyle name="40% - Dekorfärg2" xfId="757"/>
    <cellStyle name="40% - Dekorfärg3" xfId="758"/>
    <cellStyle name="40% - Dekorfärg4" xfId="759"/>
    <cellStyle name="40% - Dekorfärg5" xfId="760"/>
    <cellStyle name="40% - Dekorfärg6" xfId="761"/>
    <cellStyle name="40% - uthevingsfarge 1 10" xfId="762"/>
    <cellStyle name="40% - uthevingsfarge 1 11" xfId="763"/>
    <cellStyle name="40% - uthevingsfarge 1 12" xfId="764"/>
    <cellStyle name="40% - uthevingsfarge 1 13" xfId="765"/>
    <cellStyle name="40% - uthevingsfarge 1 14" xfId="766"/>
    <cellStyle name="40% - uthevingsfarge 1 15" xfId="767"/>
    <cellStyle name="40% - uthevingsfarge 1 16" xfId="768"/>
    <cellStyle name="40% - uthevingsfarge 1 17" xfId="769"/>
    <cellStyle name="40% - uthevingsfarge 1 18" xfId="770"/>
    <cellStyle name="40% - uthevingsfarge 1 19" xfId="771"/>
    <cellStyle name="40% - uthevingsfarge 1 2" xfId="772"/>
    <cellStyle name="40% - uthevingsfarge 1 20" xfId="773"/>
    <cellStyle name="40% - uthevingsfarge 1 21" xfId="774"/>
    <cellStyle name="40% - uthevingsfarge 1 22" xfId="775"/>
    <cellStyle name="40% - uthevingsfarge 1 23" xfId="776"/>
    <cellStyle name="40% - uthevingsfarge 1 24" xfId="777"/>
    <cellStyle name="40% - uthevingsfarge 1 25" xfId="778"/>
    <cellStyle name="40% - uthevingsfarge 1 26" xfId="779"/>
    <cellStyle name="40% - uthevingsfarge 1 27" xfId="780"/>
    <cellStyle name="40% - uthevingsfarge 1 28" xfId="781"/>
    <cellStyle name="40% - uthevingsfarge 1 29" xfId="782"/>
    <cellStyle name="40% - uthevingsfarge 1 3" xfId="783"/>
    <cellStyle name="40% - uthevingsfarge 1 30" xfId="784"/>
    <cellStyle name="40% - uthevingsfarge 1 31" xfId="785"/>
    <cellStyle name="40% - uthevingsfarge 1 32" xfId="786"/>
    <cellStyle name="40% - uthevingsfarge 1 33" xfId="787"/>
    <cellStyle name="40% - uthevingsfarge 1 34" xfId="788"/>
    <cellStyle name="40% - uthevingsfarge 1 35" xfId="789"/>
    <cellStyle name="40% - uthevingsfarge 1 36" xfId="790"/>
    <cellStyle name="40% - uthevingsfarge 1 37" xfId="791"/>
    <cellStyle name="40% - uthevingsfarge 1 38" xfId="792"/>
    <cellStyle name="40% - uthevingsfarge 1 39" xfId="793"/>
    <cellStyle name="40% - uthevingsfarge 1 4" xfId="794"/>
    <cellStyle name="40% - uthevingsfarge 1 40" xfId="795"/>
    <cellStyle name="40% - uthevingsfarge 1 41" xfId="796"/>
    <cellStyle name="40% - uthevingsfarge 1 42" xfId="797"/>
    <cellStyle name="40% - uthevingsfarge 1 43" xfId="798"/>
    <cellStyle name="40% - uthevingsfarge 1 44" xfId="799"/>
    <cellStyle name="40% - uthevingsfarge 1 45" xfId="800"/>
    <cellStyle name="40% - uthevingsfarge 1 46" xfId="801"/>
    <cellStyle name="40% - uthevingsfarge 1 47" xfId="802"/>
    <cellStyle name="40% - uthevingsfarge 1 48" xfId="803"/>
    <cellStyle name="40% - uthevingsfarge 1 49" xfId="804"/>
    <cellStyle name="40% - uthevingsfarge 1 5" xfId="805"/>
    <cellStyle name="40% - uthevingsfarge 1 50" xfId="806"/>
    <cellStyle name="40% - uthevingsfarge 1 51" xfId="807"/>
    <cellStyle name="40% - uthevingsfarge 1 52" xfId="808"/>
    <cellStyle name="40% - uthevingsfarge 1 53" xfId="809"/>
    <cellStyle name="40% - uthevingsfarge 1 54" xfId="810"/>
    <cellStyle name="40% - uthevingsfarge 1 55" xfId="811"/>
    <cellStyle name="40% - uthevingsfarge 1 56" xfId="812"/>
    <cellStyle name="40% - uthevingsfarge 1 57" xfId="813"/>
    <cellStyle name="40% - uthevingsfarge 1 58" xfId="814"/>
    <cellStyle name="40% - uthevingsfarge 1 59" xfId="815"/>
    <cellStyle name="40% - uthevingsfarge 1 6" xfId="816"/>
    <cellStyle name="40% - uthevingsfarge 1 60" xfId="817"/>
    <cellStyle name="40% - uthevingsfarge 1 61" xfId="818"/>
    <cellStyle name="40% - uthevingsfarge 1 62" xfId="819"/>
    <cellStyle name="40% - uthevingsfarge 1 63" xfId="820"/>
    <cellStyle name="40% - uthevingsfarge 1 64" xfId="821"/>
    <cellStyle name="40% - uthevingsfarge 1 65" xfId="822"/>
    <cellStyle name="40% - uthevingsfarge 1 66" xfId="823"/>
    <cellStyle name="40% - uthevingsfarge 1 67" xfId="824"/>
    <cellStyle name="40% - uthevingsfarge 1 68" xfId="825"/>
    <cellStyle name="40% - uthevingsfarge 1 69" xfId="826"/>
    <cellStyle name="40% - uthevingsfarge 1 7" xfId="827"/>
    <cellStyle name="40% - uthevingsfarge 1 70" xfId="828"/>
    <cellStyle name="40% - uthevingsfarge 1 71" xfId="829"/>
    <cellStyle name="40% - uthevingsfarge 1 72" xfId="830"/>
    <cellStyle name="40% - uthevingsfarge 1 73" xfId="831"/>
    <cellStyle name="40% - uthevingsfarge 1 74" xfId="832"/>
    <cellStyle name="40% - uthevingsfarge 1 75" xfId="833"/>
    <cellStyle name="40% - uthevingsfarge 1 76" xfId="834"/>
    <cellStyle name="40% - uthevingsfarge 1 77" xfId="835"/>
    <cellStyle name="40% - uthevingsfarge 1 78" xfId="836"/>
    <cellStyle name="40% - uthevingsfarge 1 79" xfId="837"/>
    <cellStyle name="40% - uthevingsfarge 1 8" xfId="838"/>
    <cellStyle name="40% - uthevingsfarge 1 80" xfId="839"/>
    <cellStyle name="40% - uthevingsfarge 1 81" xfId="840"/>
    <cellStyle name="40% - uthevingsfarge 1 82" xfId="841"/>
    <cellStyle name="40% - uthevingsfarge 1 83" xfId="842"/>
    <cellStyle name="40% - uthevingsfarge 1 84" xfId="843"/>
    <cellStyle name="40% - uthevingsfarge 1 85" xfId="844"/>
    <cellStyle name="40% - uthevingsfarge 1 9" xfId="845"/>
    <cellStyle name="40% - uthevingsfarge 2 10" xfId="846"/>
    <cellStyle name="40% - uthevingsfarge 2 11" xfId="847"/>
    <cellStyle name="40% - uthevingsfarge 2 12" xfId="848"/>
    <cellStyle name="40% - uthevingsfarge 2 13" xfId="849"/>
    <cellStyle name="40% - uthevingsfarge 2 14" xfId="850"/>
    <cellStyle name="40% - uthevingsfarge 2 15" xfId="851"/>
    <cellStyle name="40% - uthevingsfarge 2 16" xfId="852"/>
    <cellStyle name="40% - uthevingsfarge 2 17" xfId="853"/>
    <cellStyle name="40% - uthevingsfarge 2 18" xfId="854"/>
    <cellStyle name="40% - uthevingsfarge 2 19" xfId="855"/>
    <cellStyle name="40% - uthevingsfarge 2 2" xfId="856"/>
    <cellStyle name="40% - uthevingsfarge 2 20" xfId="857"/>
    <cellStyle name="40% - uthevingsfarge 2 21" xfId="858"/>
    <cellStyle name="40% - uthevingsfarge 2 22" xfId="859"/>
    <cellStyle name="40% - uthevingsfarge 2 23" xfId="860"/>
    <cellStyle name="40% - uthevingsfarge 2 24" xfId="861"/>
    <cellStyle name="40% - uthevingsfarge 2 25" xfId="862"/>
    <cellStyle name="40% - uthevingsfarge 2 26" xfId="863"/>
    <cellStyle name="40% - uthevingsfarge 2 27" xfId="864"/>
    <cellStyle name="40% - uthevingsfarge 2 28" xfId="865"/>
    <cellStyle name="40% - uthevingsfarge 2 29" xfId="866"/>
    <cellStyle name="40% - uthevingsfarge 2 3" xfId="867"/>
    <cellStyle name="40% - uthevingsfarge 2 30" xfId="868"/>
    <cellStyle name="40% - uthevingsfarge 2 31" xfId="869"/>
    <cellStyle name="40% - uthevingsfarge 2 32" xfId="870"/>
    <cellStyle name="40% - uthevingsfarge 2 33" xfId="871"/>
    <cellStyle name="40% - uthevingsfarge 2 34" xfId="872"/>
    <cellStyle name="40% - uthevingsfarge 2 35" xfId="873"/>
    <cellStyle name="40% - uthevingsfarge 2 36" xfId="874"/>
    <cellStyle name="40% - uthevingsfarge 2 37" xfId="875"/>
    <cellStyle name="40% - uthevingsfarge 2 38" xfId="876"/>
    <cellStyle name="40% - uthevingsfarge 2 39" xfId="877"/>
    <cellStyle name="40% - uthevingsfarge 2 4" xfId="878"/>
    <cellStyle name="40% - uthevingsfarge 2 40" xfId="879"/>
    <cellStyle name="40% - uthevingsfarge 2 41" xfId="880"/>
    <cellStyle name="40% - uthevingsfarge 2 42" xfId="881"/>
    <cellStyle name="40% - uthevingsfarge 2 43" xfId="882"/>
    <cellStyle name="40% - uthevingsfarge 2 44" xfId="883"/>
    <cellStyle name="40% - uthevingsfarge 2 45" xfId="884"/>
    <cellStyle name="40% - uthevingsfarge 2 46" xfId="885"/>
    <cellStyle name="40% - uthevingsfarge 2 47" xfId="886"/>
    <cellStyle name="40% - uthevingsfarge 2 48" xfId="887"/>
    <cellStyle name="40% - uthevingsfarge 2 49" xfId="888"/>
    <cellStyle name="40% - uthevingsfarge 2 5" xfId="889"/>
    <cellStyle name="40% - uthevingsfarge 2 50" xfId="890"/>
    <cellStyle name="40% - uthevingsfarge 2 51" xfId="891"/>
    <cellStyle name="40% - uthevingsfarge 2 52" xfId="892"/>
    <cellStyle name="40% - uthevingsfarge 2 53" xfId="893"/>
    <cellStyle name="40% - uthevingsfarge 2 54" xfId="894"/>
    <cellStyle name="40% - uthevingsfarge 2 55" xfId="895"/>
    <cellStyle name="40% - uthevingsfarge 2 56" xfId="896"/>
    <cellStyle name="40% - uthevingsfarge 2 57" xfId="897"/>
    <cellStyle name="40% - uthevingsfarge 2 58" xfId="898"/>
    <cellStyle name="40% - uthevingsfarge 2 59" xfId="899"/>
    <cellStyle name="40% - uthevingsfarge 2 6" xfId="900"/>
    <cellStyle name="40% - uthevingsfarge 2 60" xfId="901"/>
    <cellStyle name="40% - uthevingsfarge 2 61" xfId="902"/>
    <cellStyle name="40% - uthevingsfarge 2 62" xfId="903"/>
    <cellStyle name="40% - uthevingsfarge 2 63" xfId="904"/>
    <cellStyle name="40% - uthevingsfarge 2 64" xfId="905"/>
    <cellStyle name="40% - uthevingsfarge 2 65" xfId="906"/>
    <cellStyle name="40% - uthevingsfarge 2 66" xfId="907"/>
    <cellStyle name="40% - uthevingsfarge 2 67" xfId="908"/>
    <cellStyle name="40% - uthevingsfarge 2 68" xfId="909"/>
    <cellStyle name="40% - uthevingsfarge 2 69" xfId="910"/>
    <cellStyle name="40% - uthevingsfarge 2 7" xfId="911"/>
    <cellStyle name="40% - uthevingsfarge 2 70" xfId="912"/>
    <cellStyle name="40% - uthevingsfarge 2 71" xfId="913"/>
    <cellStyle name="40% - uthevingsfarge 2 72" xfId="914"/>
    <cellStyle name="40% - uthevingsfarge 2 73" xfId="915"/>
    <cellStyle name="40% - uthevingsfarge 2 74" xfId="916"/>
    <cellStyle name="40% - uthevingsfarge 2 75" xfId="917"/>
    <cellStyle name="40% - uthevingsfarge 2 76" xfId="918"/>
    <cellStyle name="40% - uthevingsfarge 2 77" xfId="919"/>
    <cellStyle name="40% - uthevingsfarge 2 78" xfId="920"/>
    <cellStyle name="40% - uthevingsfarge 2 79" xfId="921"/>
    <cellStyle name="40% - uthevingsfarge 2 8" xfId="922"/>
    <cellStyle name="40% - uthevingsfarge 2 80" xfId="923"/>
    <cellStyle name="40% - uthevingsfarge 2 81" xfId="924"/>
    <cellStyle name="40% - uthevingsfarge 2 82" xfId="925"/>
    <cellStyle name="40% - uthevingsfarge 2 83" xfId="926"/>
    <cellStyle name="40% - uthevingsfarge 2 84" xfId="927"/>
    <cellStyle name="40% - uthevingsfarge 2 85" xfId="928"/>
    <cellStyle name="40% - uthevingsfarge 2 9" xfId="929"/>
    <cellStyle name="40% - uthevingsfarge 3 10" xfId="930"/>
    <cellStyle name="40% - uthevingsfarge 3 11" xfId="931"/>
    <cellStyle name="40% - uthevingsfarge 3 12" xfId="932"/>
    <cellStyle name="40% - uthevingsfarge 3 13" xfId="933"/>
    <cellStyle name="40% - uthevingsfarge 3 14" xfId="934"/>
    <cellStyle name="40% - uthevingsfarge 3 15" xfId="935"/>
    <cellStyle name="40% - uthevingsfarge 3 16" xfId="936"/>
    <cellStyle name="40% - uthevingsfarge 3 17" xfId="937"/>
    <cellStyle name="40% - uthevingsfarge 3 18" xfId="938"/>
    <cellStyle name="40% - uthevingsfarge 3 19" xfId="939"/>
    <cellStyle name="40% - uthevingsfarge 3 2" xfId="940"/>
    <cellStyle name="40% - uthevingsfarge 3 20" xfId="941"/>
    <cellStyle name="40% - uthevingsfarge 3 21" xfId="942"/>
    <cellStyle name="40% - uthevingsfarge 3 22" xfId="943"/>
    <cellStyle name="40% - uthevingsfarge 3 23" xfId="944"/>
    <cellStyle name="40% - uthevingsfarge 3 24" xfId="945"/>
    <cellStyle name="40% - uthevingsfarge 3 25" xfId="946"/>
    <cellStyle name="40% - uthevingsfarge 3 26" xfId="947"/>
    <cellStyle name="40% - uthevingsfarge 3 27" xfId="948"/>
    <cellStyle name="40% - uthevingsfarge 3 28" xfId="949"/>
    <cellStyle name="40% - uthevingsfarge 3 29" xfId="950"/>
    <cellStyle name="40% - uthevingsfarge 3 3" xfId="951"/>
    <cellStyle name="40% - uthevingsfarge 3 30" xfId="952"/>
    <cellStyle name="40% - uthevingsfarge 3 31" xfId="953"/>
    <cellStyle name="40% - uthevingsfarge 3 32" xfId="954"/>
    <cellStyle name="40% - uthevingsfarge 3 33" xfId="955"/>
    <cellStyle name="40% - uthevingsfarge 3 34" xfId="956"/>
    <cellStyle name="40% - uthevingsfarge 3 35" xfId="957"/>
    <cellStyle name="40% - uthevingsfarge 3 36" xfId="958"/>
    <cellStyle name="40% - uthevingsfarge 3 37" xfId="959"/>
    <cellStyle name="40% - uthevingsfarge 3 38" xfId="960"/>
    <cellStyle name="40% - uthevingsfarge 3 39" xfId="961"/>
    <cellStyle name="40% - uthevingsfarge 3 4" xfId="962"/>
    <cellStyle name="40% - uthevingsfarge 3 40" xfId="963"/>
    <cellStyle name="40% - uthevingsfarge 3 41" xfId="964"/>
    <cellStyle name="40% - uthevingsfarge 3 42" xfId="965"/>
    <cellStyle name="40% - uthevingsfarge 3 43" xfId="966"/>
    <cellStyle name="40% - uthevingsfarge 3 44" xfId="967"/>
    <cellStyle name="40% - uthevingsfarge 3 45" xfId="968"/>
    <cellStyle name="40% - uthevingsfarge 3 46" xfId="969"/>
    <cellStyle name="40% - uthevingsfarge 3 47" xfId="970"/>
    <cellStyle name="40% - uthevingsfarge 3 48" xfId="971"/>
    <cellStyle name="40% - uthevingsfarge 3 49" xfId="972"/>
    <cellStyle name="40% - uthevingsfarge 3 5" xfId="973"/>
    <cellStyle name="40% - uthevingsfarge 3 50" xfId="974"/>
    <cellStyle name="40% - uthevingsfarge 3 51" xfId="975"/>
    <cellStyle name="40% - uthevingsfarge 3 52" xfId="976"/>
    <cellStyle name="40% - uthevingsfarge 3 53" xfId="977"/>
    <cellStyle name="40% - uthevingsfarge 3 54" xfId="978"/>
    <cellStyle name="40% - uthevingsfarge 3 55" xfId="979"/>
    <cellStyle name="40% - uthevingsfarge 3 56" xfId="980"/>
    <cellStyle name="40% - uthevingsfarge 3 57" xfId="981"/>
    <cellStyle name="40% - uthevingsfarge 3 58" xfId="982"/>
    <cellStyle name="40% - uthevingsfarge 3 59" xfId="983"/>
    <cellStyle name="40% - uthevingsfarge 3 6" xfId="984"/>
    <cellStyle name="40% - uthevingsfarge 3 60" xfId="985"/>
    <cellStyle name="40% - uthevingsfarge 3 61" xfId="986"/>
    <cellStyle name="40% - uthevingsfarge 3 62" xfId="987"/>
    <cellStyle name="40% - uthevingsfarge 3 63" xfId="988"/>
    <cellStyle name="40% - uthevingsfarge 3 64" xfId="989"/>
    <cellStyle name="40% - uthevingsfarge 3 65" xfId="990"/>
    <cellStyle name="40% - uthevingsfarge 3 66" xfId="991"/>
    <cellStyle name="40% - uthevingsfarge 3 67" xfId="992"/>
    <cellStyle name="40% - uthevingsfarge 3 68" xfId="993"/>
    <cellStyle name="40% - uthevingsfarge 3 69" xfId="994"/>
    <cellStyle name="40% - uthevingsfarge 3 7" xfId="995"/>
    <cellStyle name="40% - uthevingsfarge 3 70" xfId="996"/>
    <cellStyle name="40% - uthevingsfarge 3 71" xfId="997"/>
    <cellStyle name="40% - uthevingsfarge 3 72" xfId="998"/>
    <cellStyle name="40% - uthevingsfarge 3 73" xfId="999"/>
    <cellStyle name="40% - uthevingsfarge 3 74" xfId="1000"/>
    <cellStyle name="40% - uthevingsfarge 3 75" xfId="1001"/>
    <cellStyle name="40% - uthevingsfarge 3 76" xfId="1002"/>
    <cellStyle name="40% - uthevingsfarge 3 77" xfId="1003"/>
    <cellStyle name="40% - uthevingsfarge 3 78" xfId="1004"/>
    <cellStyle name="40% - uthevingsfarge 3 79" xfId="1005"/>
    <cellStyle name="40% - uthevingsfarge 3 8" xfId="1006"/>
    <cellStyle name="40% - uthevingsfarge 3 80" xfId="1007"/>
    <cellStyle name="40% - uthevingsfarge 3 81" xfId="1008"/>
    <cellStyle name="40% - uthevingsfarge 3 82" xfId="1009"/>
    <cellStyle name="40% - uthevingsfarge 3 83" xfId="1010"/>
    <cellStyle name="40% - uthevingsfarge 3 84" xfId="1011"/>
    <cellStyle name="40% - uthevingsfarge 3 85" xfId="1012"/>
    <cellStyle name="40% - uthevingsfarge 3 9" xfId="1013"/>
    <cellStyle name="40% - uthevingsfarge 4 10" xfId="1014"/>
    <cellStyle name="40% - uthevingsfarge 4 11" xfId="1015"/>
    <cellStyle name="40% - uthevingsfarge 4 12" xfId="1016"/>
    <cellStyle name="40% - uthevingsfarge 4 13" xfId="1017"/>
    <cellStyle name="40% - uthevingsfarge 4 14" xfId="1018"/>
    <cellStyle name="40% - uthevingsfarge 4 15" xfId="1019"/>
    <cellStyle name="40% - uthevingsfarge 4 16" xfId="1020"/>
    <cellStyle name="40% - uthevingsfarge 4 17" xfId="1021"/>
    <cellStyle name="40% - uthevingsfarge 4 18" xfId="1022"/>
    <cellStyle name="40% - uthevingsfarge 4 19" xfId="1023"/>
    <cellStyle name="40% - uthevingsfarge 4 2" xfId="1024"/>
    <cellStyle name="40% - uthevingsfarge 4 20" xfId="1025"/>
    <cellStyle name="40% - uthevingsfarge 4 21" xfId="1026"/>
    <cellStyle name="40% - uthevingsfarge 4 22" xfId="1027"/>
    <cellStyle name="40% - uthevingsfarge 4 23" xfId="1028"/>
    <cellStyle name="40% - uthevingsfarge 4 24" xfId="1029"/>
    <cellStyle name="40% - uthevingsfarge 4 25" xfId="1030"/>
    <cellStyle name="40% - uthevingsfarge 4 26" xfId="1031"/>
    <cellStyle name="40% - uthevingsfarge 4 27" xfId="1032"/>
    <cellStyle name="40% - uthevingsfarge 4 28" xfId="1033"/>
    <cellStyle name="40% - uthevingsfarge 4 29" xfId="1034"/>
    <cellStyle name="40% - uthevingsfarge 4 3" xfId="1035"/>
    <cellStyle name="40% - uthevingsfarge 4 30" xfId="1036"/>
    <cellStyle name="40% - uthevingsfarge 4 31" xfId="1037"/>
    <cellStyle name="40% - uthevingsfarge 4 32" xfId="1038"/>
    <cellStyle name="40% - uthevingsfarge 4 33" xfId="1039"/>
    <cellStyle name="40% - uthevingsfarge 4 34" xfId="1040"/>
    <cellStyle name="40% - uthevingsfarge 4 35" xfId="1041"/>
    <cellStyle name="40% - uthevingsfarge 4 36" xfId="1042"/>
    <cellStyle name="40% - uthevingsfarge 4 37" xfId="1043"/>
    <cellStyle name="40% - uthevingsfarge 4 38" xfId="1044"/>
    <cellStyle name="40% - uthevingsfarge 4 39" xfId="1045"/>
    <cellStyle name="40% - uthevingsfarge 4 4" xfId="1046"/>
    <cellStyle name="40% - uthevingsfarge 4 40" xfId="1047"/>
    <cellStyle name="40% - uthevingsfarge 4 41" xfId="1048"/>
    <cellStyle name="40% - uthevingsfarge 4 42" xfId="1049"/>
    <cellStyle name="40% - uthevingsfarge 4 43" xfId="1050"/>
    <cellStyle name="40% - uthevingsfarge 4 44" xfId="1051"/>
    <cellStyle name="40% - uthevingsfarge 4 45" xfId="1052"/>
    <cellStyle name="40% - uthevingsfarge 4 46" xfId="1053"/>
    <cellStyle name="40% - uthevingsfarge 4 47" xfId="1054"/>
    <cellStyle name="40% - uthevingsfarge 4 48" xfId="1055"/>
    <cellStyle name="40% - uthevingsfarge 4 49" xfId="1056"/>
    <cellStyle name="40% - uthevingsfarge 4 5" xfId="1057"/>
    <cellStyle name="40% - uthevingsfarge 4 50" xfId="1058"/>
    <cellStyle name="40% - uthevingsfarge 4 51" xfId="1059"/>
    <cellStyle name="40% - uthevingsfarge 4 52" xfId="1060"/>
    <cellStyle name="40% - uthevingsfarge 4 53" xfId="1061"/>
    <cellStyle name="40% - uthevingsfarge 4 54" xfId="1062"/>
    <cellStyle name="40% - uthevingsfarge 4 55" xfId="1063"/>
    <cellStyle name="40% - uthevingsfarge 4 56" xfId="1064"/>
    <cellStyle name="40% - uthevingsfarge 4 57" xfId="1065"/>
    <cellStyle name="40% - uthevingsfarge 4 58" xfId="1066"/>
    <cellStyle name="40% - uthevingsfarge 4 59" xfId="1067"/>
    <cellStyle name="40% - uthevingsfarge 4 6" xfId="1068"/>
    <cellStyle name="40% - uthevingsfarge 4 60" xfId="1069"/>
    <cellStyle name="40% - uthevingsfarge 4 61" xfId="1070"/>
    <cellStyle name="40% - uthevingsfarge 4 62" xfId="1071"/>
    <cellStyle name="40% - uthevingsfarge 4 63" xfId="1072"/>
    <cellStyle name="40% - uthevingsfarge 4 64" xfId="1073"/>
    <cellStyle name="40% - uthevingsfarge 4 65" xfId="1074"/>
    <cellStyle name="40% - uthevingsfarge 4 66" xfId="1075"/>
    <cellStyle name="40% - uthevingsfarge 4 67" xfId="1076"/>
    <cellStyle name="40% - uthevingsfarge 4 68" xfId="1077"/>
    <cellStyle name="40% - uthevingsfarge 4 69" xfId="1078"/>
    <cellStyle name="40% - uthevingsfarge 4 7" xfId="1079"/>
    <cellStyle name="40% - uthevingsfarge 4 70" xfId="1080"/>
    <cellStyle name="40% - uthevingsfarge 4 71" xfId="1081"/>
    <cellStyle name="40% - uthevingsfarge 4 72" xfId="1082"/>
    <cellStyle name="40% - uthevingsfarge 4 73" xfId="1083"/>
    <cellStyle name="40% - uthevingsfarge 4 74" xfId="1084"/>
    <cellStyle name="40% - uthevingsfarge 4 75" xfId="1085"/>
    <cellStyle name="40% - uthevingsfarge 4 76" xfId="1086"/>
    <cellStyle name="40% - uthevingsfarge 4 77" xfId="1087"/>
    <cellStyle name="40% - uthevingsfarge 4 78" xfId="1088"/>
    <cellStyle name="40% - uthevingsfarge 4 79" xfId="1089"/>
    <cellStyle name="40% - uthevingsfarge 4 8" xfId="1090"/>
    <cellStyle name="40% - uthevingsfarge 4 80" xfId="1091"/>
    <cellStyle name="40% - uthevingsfarge 4 81" xfId="1092"/>
    <cellStyle name="40% - uthevingsfarge 4 82" xfId="1093"/>
    <cellStyle name="40% - uthevingsfarge 4 83" xfId="1094"/>
    <cellStyle name="40% - uthevingsfarge 4 84" xfId="1095"/>
    <cellStyle name="40% - uthevingsfarge 4 85" xfId="1096"/>
    <cellStyle name="40% - uthevingsfarge 4 9" xfId="1097"/>
    <cellStyle name="40% - uthevingsfarge 5 10" xfId="1098"/>
    <cellStyle name="40% - uthevingsfarge 5 11" xfId="1099"/>
    <cellStyle name="40% - uthevingsfarge 5 12" xfId="1100"/>
    <cellStyle name="40% - uthevingsfarge 5 13" xfId="1101"/>
    <cellStyle name="40% - uthevingsfarge 5 14" xfId="1102"/>
    <cellStyle name="40% - uthevingsfarge 5 15" xfId="1103"/>
    <cellStyle name="40% - uthevingsfarge 5 16" xfId="1104"/>
    <cellStyle name="40% - uthevingsfarge 5 17" xfId="1105"/>
    <cellStyle name="40% - uthevingsfarge 5 18" xfId="1106"/>
    <cellStyle name="40% - uthevingsfarge 5 19" xfId="1107"/>
    <cellStyle name="40% - uthevingsfarge 5 2" xfId="1108"/>
    <cellStyle name="40% - uthevingsfarge 5 20" xfId="1109"/>
    <cellStyle name="40% - uthevingsfarge 5 21" xfId="1110"/>
    <cellStyle name="40% - uthevingsfarge 5 22" xfId="1111"/>
    <cellStyle name="40% - uthevingsfarge 5 23" xfId="1112"/>
    <cellStyle name="40% - uthevingsfarge 5 24" xfId="1113"/>
    <cellStyle name="40% - uthevingsfarge 5 25" xfId="1114"/>
    <cellStyle name="40% - uthevingsfarge 5 26" xfId="1115"/>
    <cellStyle name="40% - uthevingsfarge 5 27" xfId="1116"/>
    <cellStyle name="40% - uthevingsfarge 5 28" xfId="1117"/>
    <cellStyle name="40% - uthevingsfarge 5 29" xfId="1118"/>
    <cellStyle name="40% - uthevingsfarge 5 3" xfId="1119"/>
    <cellStyle name="40% - uthevingsfarge 5 30" xfId="1120"/>
    <cellStyle name="40% - uthevingsfarge 5 31" xfId="1121"/>
    <cellStyle name="40% - uthevingsfarge 5 32" xfId="1122"/>
    <cellStyle name="40% - uthevingsfarge 5 33" xfId="1123"/>
    <cellStyle name="40% - uthevingsfarge 5 34" xfId="1124"/>
    <cellStyle name="40% - uthevingsfarge 5 35" xfId="1125"/>
    <cellStyle name="40% - uthevingsfarge 5 36" xfId="1126"/>
    <cellStyle name="40% - uthevingsfarge 5 37" xfId="1127"/>
    <cellStyle name="40% - uthevingsfarge 5 38" xfId="1128"/>
    <cellStyle name="40% - uthevingsfarge 5 39" xfId="1129"/>
    <cellStyle name="40% - uthevingsfarge 5 4" xfId="1130"/>
    <cellStyle name="40% - uthevingsfarge 5 40" xfId="1131"/>
    <cellStyle name="40% - uthevingsfarge 5 41" xfId="1132"/>
    <cellStyle name="40% - uthevingsfarge 5 42" xfId="1133"/>
    <cellStyle name="40% - uthevingsfarge 5 43" xfId="1134"/>
    <cellStyle name="40% - uthevingsfarge 5 44" xfId="1135"/>
    <cellStyle name="40% - uthevingsfarge 5 45" xfId="1136"/>
    <cellStyle name="40% - uthevingsfarge 5 46" xfId="1137"/>
    <cellStyle name="40% - uthevingsfarge 5 47" xfId="1138"/>
    <cellStyle name="40% - uthevingsfarge 5 48" xfId="1139"/>
    <cellStyle name="40% - uthevingsfarge 5 49" xfId="1140"/>
    <cellStyle name="40% - uthevingsfarge 5 5" xfId="1141"/>
    <cellStyle name="40% - uthevingsfarge 5 50" xfId="1142"/>
    <cellStyle name="40% - uthevingsfarge 5 51" xfId="1143"/>
    <cellStyle name="40% - uthevingsfarge 5 52" xfId="1144"/>
    <cellStyle name="40% - uthevingsfarge 5 53" xfId="1145"/>
    <cellStyle name="40% - uthevingsfarge 5 54" xfId="1146"/>
    <cellStyle name="40% - uthevingsfarge 5 55" xfId="1147"/>
    <cellStyle name="40% - uthevingsfarge 5 56" xfId="1148"/>
    <cellStyle name="40% - uthevingsfarge 5 57" xfId="1149"/>
    <cellStyle name="40% - uthevingsfarge 5 58" xfId="1150"/>
    <cellStyle name="40% - uthevingsfarge 5 59" xfId="1151"/>
    <cellStyle name="40% - uthevingsfarge 5 6" xfId="1152"/>
    <cellStyle name="40% - uthevingsfarge 5 60" xfId="1153"/>
    <cellStyle name="40% - uthevingsfarge 5 61" xfId="1154"/>
    <cellStyle name="40% - uthevingsfarge 5 62" xfId="1155"/>
    <cellStyle name="40% - uthevingsfarge 5 63" xfId="1156"/>
    <cellStyle name="40% - uthevingsfarge 5 64" xfId="1157"/>
    <cellStyle name="40% - uthevingsfarge 5 65" xfId="1158"/>
    <cellStyle name="40% - uthevingsfarge 5 66" xfId="1159"/>
    <cellStyle name="40% - uthevingsfarge 5 67" xfId="1160"/>
    <cellStyle name="40% - uthevingsfarge 5 68" xfId="1161"/>
    <cellStyle name="40% - uthevingsfarge 5 69" xfId="1162"/>
    <cellStyle name="40% - uthevingsfarge 5 7" xfId="1163"/>
    <cellStyle name="40% - uthevingsfarge 5 70" xfId="1164"/>
    <cellStyle name="40% - uthevingsfarge 5 71" xfId="1165"/>
    <cellStyle name="40% - uthevingsfarge 5 72" xfId="1166"/>
    <cellStyle name="40% - uthevingsfarge 5 73" xfId="1167"/>
    <cellStyle name="40% - uthevingsfarge 5 74" xfId="1168"/>
    <cellStyle name="40% - uthevingsfarge 5 75" xfId="1169"/>
    <cellStyle name="40% - uthevingsfarge 5 76" xfId="1170"/>
    <cellStyle name="40% - uthevingsfarge 5 77" xfId="1171"/>
    <cellStyle name="40% - uthevingsfarge 5 78" xfId="1172"/>
    <cellStyle name="40% - uthevingsfarge 5 79" xfId="1173"/>
    <cellStyle name="40% - uthevingsfarge 5 8" xfId="1174"/>
    <cellStyle name="40% - uthevingsfarge 5 80" xfId="1175"/>
    <cellStyle name="40% - uthevingsfarge 5 81" xfId="1176"/>
    <cellStyle name="40% - uthevingsfarge 5 82" xfId="1177"/>
    <cellStyle name="40% - uthevingsfarge 5 83" xfId="1178"/>
    <cellStyle name="40% - uthevingsfarge 5 84" xfId="1179"/>
    <cellStyle name="40% - uthevingsfarge 5 85" xfId="1180"/>
    <cellStyle name="40% - uthevingsfarge 5 9" xfId="1181"/>
    <cellStyle name="40% - uthevingsfarge 6 10" xfId="1182"/>
    <cellStyle name="40% - uthevingsfarge 6 11" xfId="1183"/>
    <cellStyle name="40% - uthevingsfarge 6 12" xfId="1184"/>
    <cellStyle name="40% - uthevingsfarge 6 13" xfId="1185"/>
    <cellStyle name="40% - uthevingsfarge 6 14" xfId="1186"/>
    <cellStyle name="40% - uthevingsfarge 6 15" xfId="1187"/>
    <cellStyle name="40% - uthevingsfarge 6 16" xfId="1188"/>
    <cellStyle name="40% - uthevingsfarge 6 17" xfId="1189"/>
    <cellStyle name="40% - uthevingsfarge 6 18" xfId="1190"/>
    <cellStyle name="40% - uthevingsfarge 6 19" xfId="1191"/>
    <cellStyle name="40% - uthevingsfarge 6 2" xfId="1192"/>
    <cellStyle name="40% - uthevingsfarge 6 20" xfId="1193"/>
    <cellStyle name="40% - uthevingsfarge 6 21" xfId="1194"/>
    <cellStyle name="40% - uthevingsfarge 6 22" xfId="1195"/>
    <cellStyle name="40% - uthevingsfarge 6 23" xfId="1196"/>
    <cellStyle name="40% - uthevingsfarge 6 24" xfId="1197"/>
    <cellStyle name="40% - uthevingsfarge 6 25" xfId="1198"/>
    <cellStyle name="40% - uthevingsfarge 6 26" xfId="1199"/>
    <cellStyle name="40% - uthevingsfarge 6 27" xfId="1200"/>
    <cellStyle name="40% - uthevingsfarge 6 28" xfId="1201"/>
    <cellStyle name="40% - uthevingsfarge 6 29" xfId="1202"/>
    <cellStyle name="40% - uthevingsfarge 6 3" xfId="1203"/>
    <cellStyle name="40% - uthevingsfarge 6 30" xfId="1204"/>
    <cellStyle name="40% - uthevingsfarge 6 31" xfId="1205"/>
    <cellStyle name="40% - uthevingsfarge 6 32" xfId="1206"/>
    <cellStyle name="40% - uthevingsfarge 6 33" xfId="1207"/>
    <cellStyle name="40% - uthevingsfarge 6 34" xfId="1208"/>
    <cellStyle name="40% - uthevingsfarge 6 35" xfId="1209"/>
    <cellStyle name="40% - uthevingsfarge 6 36" xfId="1210"/>
    <cellStyle name="40% - uthevingsfarge 6 37" xfId="1211"/>
    <cellStyle name="40% - uthevingsfarge 6 38" xfId="1212"/>
    <cellStyle name="40% - uthevingsfarge 6 39" xfId="1213"/>
    <cellStyle name="40% - uthevingsfarge 6 4" xfId="1214"/>
    <cellStyle name="40% - uthevingsfarge 6 40" xfId="1215"/>
    <cellStyle name="40% - uthevingsfarge 6 41" xfId="1216"/>
    <cellStyle name="40% - uthevingsfarge 6 42" xfId="1217"/>
    <cellStyle name="40% - uthevingsfarge 6 43" xfId="1218"/>
    <cellStyle name="40% - uthevingsfarge 6 44" xfId="1219"/>
    <cellStyle name="40% - uthevingsfarge 6 45" xfId="1220"/>
    <cellStyle name="40% - uthevingsfarge 6 46" xfId="1221"/>
    <cellStyle name="40% - uthevingsfarge 6 47" xfId="1222"/>
    <cellStyle name="40% - uthevingsfarge 6 48" xfId="1223"/>
    <cellStyle name="40% - uthevingsfarge 6 49" xfId="1224"/>
    <cellStyle name="40% - uthevingsfarge 6 5" xfId="1225"/>
    <cellStyle name="40% - uthevingsfarge 6 50" xfId="1226"/>
    <cellStyle name="40% - uthevingsfarge 6 51" xfId="1227"/>
    <cellStyle name="40% - uthevingsfarge 6 52" xfId="1228"/>
    <cellStyle name="40% - uthevingsfarge 6 53" xfId="1229"/>
    <cellStyle name="40% - uthevingsfarge 6 54" xfId="1230"/>
    <cellStyle name="40% - uthevingsfarge 6 55" xfId="1231"/>
    <cellStyle name="40% - uthevingsfarge 6 56" xfId="1232"/>
    <cellStyle name="40% - uthevingsfarge 6 57" xfId="1233"/>
    <cellStyle name="40% - uthevingsfarge 6 58" xfId="1234"/>
    <cellStyle name="40% - uthevingsfarge 6 59" xfId="1235"/>
    <cellStyle name="40% - uthevingsfarge 6 6" xfId="1236"/>
    <cellStyle name="40% - uthevingsfarge 6 60" xfId="1237"/>
    <cellStyle name="40% - uthevingsfarge 6 61" xfId="1238"/>
    <cellStyle name="40% - uthevingsfarge 6 62" xfId="1239"/>
    <cellStyle name="40% - uthevingsfarge 6 63" xfId="1240"/>
    <cellStyle name="40% - uthevingsfarge 6 64" xfId="1241"/>
    <cellStyle name="40% - uthevingsfarge 6 65" xfId="1242"/>
    <cellStyle name="40% - uthevingsfarge 6 66" xfId="1243"/>
    <cellStyle name="40% - uthevingsfarge 6 67" xfId="1244"/>
    <cellStyle name="40% - uthevingsfarge 6 68" xfId="1245"/>
    <cellStyle name="40% - uthevingsfarge 6 69" xfId="1246"/>
    <cellStyle name="40% - uthevingsfarge 6 7" xfId="1247"/>
    <cellStyle name="40% - uthevingsfarge 6 70" xfId="1248"/>
    <cellStyle name="40% - uthevingsfarge 6 71" xfId="1249"/>
    <cellStyle name="40% - uthevingsfarge 6 72" xfId="1250"/>
    <cellStyle name="40% - uthevingsfarge 6 73" xfId="1251"/>
    <cellStyle name="40% - uthevingsfarge 6 74" xfId="1252"/>
    <cellStyle name="40% - uthevingsfarge 6 75" xfId="1253"/>
    <cellStyle name="40% - uthevingsfarge 6 76" xfId="1254"/>
    <cellStyle name="40% - uthevingsfarge 6 77" xfId="1255"/>
    <cellStyle name="40% - uthevingsfarge 6 78" xfId="1256"/>
    <cellStyle name="40% - uthevingsfarge 6 79" xfId="1257"/>
    <cellStyle name="40% - uthevingsfarge 6 8" xfId="1258"/>
    <cellStyle name="40% - uthevingsfarge 6 80" xfId="1259"/>
    <cellStyle name="40% - uthevingsfarge 6 81" xfId="1260"/>
    <cellStyle name="40% - uthevingsfarge 6 82" xfId="1261"/>
    <cellStyle name="40% - uthevingsfarge 6 83" xfId="1262"/>
    <cellStyle name="40% - uthevingsfarge 6 84" xfId="1263"/>
    <cellStyle name="40% - uthevingsfarge 6 85" xfId="1264"/>
    <cellStyle name="40% - uthevingsfarge 6 9" xfId="1265"/>
    <cellStyle name="60% - Accent1 2" xfId="212"/>
    <cellStyle name="60% - Accent1 3" xfId="93"/>
    <cellStyle name="60% - Accent1 4" xfId="29"/>
    <cellStyle name="60% - Accent2 2" xfId="213"/>
    <cellStyle name="60% - Accent2 3" xfId="94"/>
    <cellStyle name="60% - Accent2 4" xfId="30"/>
    <cellStyle name="60% - Accent3 2" xfId="214"/>
    <cellStyle name="60% - Accent3 3" xfId="95"/>
    <cellStyle name="60% - Accent3 4" xfId="31"/>
    <cellStyle name="60% - Accent4 2" xfId="215"/>
    <cellStyle name="60% - Accent4 3" xfId="96"/>
    <cellStyle name="60% - Accent4 4" xfId="32"/>
    <cellStyle name="60% - Accent5 2" xfId="216"/>
    <cellStyle name="60% - Accent5 3" xfId="97"/>
    <cellStyle name="60% - Accent5 4" xfId="33"/>
    <cellStyle name="60% - Accent6 2" xfId="217"/>
    <cellStyle name="60% - Accent6 3" xfId="98"/>
    <cellStyle name="60% - Accent6 4" xfId="34"/>
    <cellStyle name="60% - Dekorfärg1" xfId="1266"/>
    <cellStyle name="60% - Dekorfärg2" xfId="1267"/>
    <cellStyle name="60% - Dekorfärg3" xfId="1268"/>
    <cellStyle name="60% - Dekorfärg4" xfId="1269"/>
    <cellStyle name="60% - Dekorfärg5" xfId="1270"/>
    <cellStyle name="60% - Dekorfärg6" xfId="1271"/>
    <cellStyle name="60% - uthevingsfarge 1 10" xfId="1272"/>
    <cellStyle name="60% - uthevingsfarge 1 11" xfId="1273"/>
    <cellStyle name="60% - uthevingsfarge 1 12" xfId="1274"/>
    <cellStyle name="60% - uthevingsfarge 1 13" xfId="1275"/>
    <cellStyle name="60% - uthevingsfarge 1 14" xfId="1276"/>
    <cellStyle name="60% - uthevingsfarge 1 15" xfId="1277"/>
    <cellStyle name="60% - uthevingsfarge 1 16" xfId="1278"/>
    <cellStyle name="60% - uthevingsfarge 1 17" xfId="1279"/>
    <cellStyle name="60% - uthevingsfarge 1 18" xfId="1280"/>
    <cellStyle name="60% - uthevingsfarge 1 19" xfId="1281"/>
    <cellStyle name="60% - uthevingsfarge 1 2" xfId="1282"/>
    <cellStyle name="60% - uthevingsfarge 1 20" xfId="1283"/>
    <cellStyle name="60% - uthevingsfarge 1 21" xfId="1284"/>
    <cellStyle name="60% - uthevingsfarge 1 22" xfId="1285"/>
    <cellStyle name="60% - uthevingsfarge 1 23" xfId="1286"/>
    <cellStyle name="60% - uthevingsfarge 1 24" xfId="1287"/>
    <cellStyle name="60% - uthevingsfarge 1 25" xfId="1288"/>
    <cellStyle name="60% - uthevingsfarge 1 26" xfId="1289"/>
    <cellStyle name="60% - uthevingsfarge 1 27" xfId="1290"/>
    <cellStyle name="60% - uthevingsfarge 1 28" xfId="1291"/>
    <cellStyle name="60% - uthevingsfarge 1 29" xfId="1292"/>
    <cellStyle name="60% - uthevingsfarge 1 3" xfId="1293"/>
    <cellStyle name="60% - uthevingsfarge 1 30" xfId="1294"/>
    <cellStyle name="60% - uthevingsfarge 1 31" xfId="1295"/>
    <cellStyle name="60% - uthevingsfarge 1 32" xfId="1296"/>
    <cellStyle name="60% - uthevingsfarge 1 33" xfId="1297"/>
    <cellStyle name="60% - uthevingsfarge 1 34" xfId="1298"/>
    <cellStyle name="60% - uthevingsfarge 1 35" xfId="1299"/>
    <cellStyle name="60% - uthevingsfarge 1 36" xfId="1300"/>
    <cellStyle name="60% - uthevingsfarge 1 37" xfId="1301"/>
    <cellStyle name="60% - uthevingsfarge 1 38" xfId="1302"/>
    <cellStyle name="60% - uthevingsfarge 1 39" xfId="1303"/>
    <cellStyle name="60% - uthevingsfarge 1 4" xfId="1304"/>
    <cellStyle name="60% - uthevingsfarge 1 40" xfId="1305"/>
    <cellStyle name="60% - uthevingsfarge 1 41" xfId="1306"/>
    <cellStyle name="60% - uthevingsfarge 1 42" xfId="1307"/>
    <cellStyle name="60% - uthevingsfarge 1 43" xfId="1308"/>
    <cellStyle name="60% - uthevingsfarge 1 44" xfId="1309"/>
    <cellStyle name="60% - uthevingsfarge 1 45" xfId="1310"/>
    <cellStyle name="60% - uthevingsfarge 1 46" xfId="1311"/>
    <cellStyle name="60% - uthevingsfarge 1 47" xfId="1312"/>
    <cellStyle name="60% - uthevingsfarge 1 48" xfId="1313"/>
    <cellStyle name="60% - uthevingsfarge 1 49" xfId="1314"/>
    <cellStyle name="60% - uthevingsfarge 1 5" xfId="1315"/>
    <cellStyle name="60% - uthevingsfarge 1 50" xfId="1316"/>
    <cellStyle name="60% - uthevingsfarge 1 51" xfId="1317"/>
    <cellStyle name="60% - uthevingsfarge 1 52" xfId="1318"/>
    <cellStyle name="60% - uthevingsfarge 1 53" xfId="1319"/>
    <cellStyle name="60% - uthevingsfarge 1 54" xfId="1320"/>
    <cellStyle name="60% - uthevingsfarge 1 55" xfId="1321"/>
    <cellStyle name="60% - uthevingsfarge 1 56" xfId="1322"/>
    <cellStyle name="60% - uthevingsfarge 1 57" xfId="1323"/>
    <cellStyle name="60% - uthevingsfarge 1 58" xfId="1324"/>
    <cellStyle name="60% - uthevingsfarge 1 59" xfId="1325"/>
    <cellStyle name="60% - uthevingsfarge 1 6" xfId="1326"/>
    <cellStyle name="60% - uthevingsfarge 1 60" xfId="1327"/>
    <cellStyle name="60% - uthevingsfarge 1 61" xfId="1328"/>
    <cellStyle name="60% - uthevingsfarge 1 62" xfId="1329"/>
    <cellStyle name="60% - uthevingsfarge 1 63" xfId="1330"/>
    <cellStyle name="60% - uthevingsfarge 1 64" xfId="1331"/>
    <cellStyle name="60% - uthevingsfarge 1 65" xfId="1332"/>
    <cellStyle name="60% - uthevingsfarge 1 66" xfId="1333"/>
    <cellStyle name="60% - uthevingsfarge 1 67" xfId="1334"/>
    <cellStyle name="60% - uthevingsfarge 1 68" xfId="1335"/>
    <cellStyle name="60% - uthevingsfarge 1 69" xfId="1336"/>
    <cellStyle name="60% - uthevingsfarge 1 7" xfId="1337"/>
    <cellStyle name="60% - uthevingsfarge 1 70" xfId="1338"/>
    <cellStyle name="60% - uthevingsfarge 1 71" xfId="1339"/>
    <cellStyle name="60% - uthevingsfarge 1 72" xfId="1340"/>
    <cellStyle name="60% - uthevingsfarge 1 73" xfId="1341"/>
    <cellStyle name="60% - uthevingsfarge 1 74" xfId="1342"/>
    <cellStyle name="60% - uthevingsfarge 1 75" xfId="1343"/>
    <cellStyle name="60% - uthevingsfarge 1 76" xfId="1344"/>
    <cellStyle name="60% - uthevingsfarge 1 77" xfId="1345"/>
    <cellStyle name="60% - uthevingsfarge 1 78" xfId="1346"/>
    <cellStyle name="60% - uthevingsfarge 1 79" xfId="1347"/>
    <cellStyle name="60% - uthevingsfarge 1 8" xfId="1348"/>
    <cellStyle name="60% - uthevingsfarge 1 80" xfId="1349"/>
    <cellStyle name="60% - uthevingsfarge 1 81" xfId="1350"/>
    <cellStyle name="60% - uthevingsfarge 1 82" xfId="1351"/>
    <cellStyle name="60% - uthevingsfarge 1 83" xfId="1352"/>
    <cellStyle name="60% - uthevingsfarge 1 84" xfId="1353"/>
    <cellStyle name="60% - uthevingsfarge 1 85" xfId="1354"/>
    <cellStyle name="60% - uthevingsfarge 1 9" xfId="1355"/>
    <cellStyle name="60% - uthevingsfarge 2 10" xfId="1356"/>
    <cellStyle name="60% - uthevingsfarge 2 11" xfId="1357"/>
    <cellStyle name="60% - uthevingsfarge 2 12" xfId="1358"/>
    <cellStyle name="60% - uthevingsfarge 2 13" xfId="1359"/>
    <cellStyle name="60% - uthevingsfarge 2 14" xfId="1360"/>
    <cellStyle name="60% - uthevingsfarge 2 15" xfId="1361"/>
    <cellStyle name="60% - uthevingsfarge 2 16" xfId="1362"/>
    <cellStyle name="60% - uthevingsfarge 2 17" xfId="1363"/>
    <cellStyle name="60% - uthevingsfarge 2 18" xfId="1364"/>
    <cellStyle name="60% - uthevingsfarge 2 19" xfId="1365"/>
    <cellStyle name="60% - uthevingsfarge 2 2" xfId="1366"/>
    <cellStyle name="60% - uthevingsfarge 2 20" xfId="1367"/>
    <cellStyle name="60% - uthevingsfarge 2 21" xfId="1368"/>
    <cellStyle name="60% - uthevingsfarge 2 22" xfId="1369"/>
    <cellStyle name="60% - uthevingsfarge 2 23" xfId="1370"/>
    <cellStyle name="60% - uthevingsfarge 2 24" xfId="1371"/>
    <cellStyle name="60% - uthevingsfarge 2 25" xfId="1372"/>
    <cellStyle name="60% - uthevingsfarge 2 26" xfId="1373"/>
    <cellStyle name="60% - uthevingsfarge 2 27" xfId="1374"/>
    <cellStyle name="60% - uthevingsfarge 2 28" xfId="1375"/>
    <cellStyle name="60% - uthevingsfarge 2 29" xfId="1376"/>
    <cellStyle name="60% - uthevingsfarge 2 3" xfId="1377"/>
    <cellStyle name="60% - uthevingsfarge 2 30" xfId="1378"/>
    <cellStyle name="60% - uthevingsfarge 2 31" xfId="1379"/>
    <cellStyle name="60% - uthevingsfarge 2 32" xfId="1380"/>
    <cellStyle name="60% - uthevingsfarge 2 33" xfId="1381"/>
    <cellStyle name="60% - uthevingsfarge 2 34" xfId="1382"/>
    <cellStyle name="60% - uthevingsfarge 2 35" xfId="1383"/>
    <cellStyle name="60% - uthevingsfarge 2 36" xfId="1384"/>
    <cellStyle name="60% - uthevingsfarge 2 37" xfId="1385"/>
    <cellStyle name="60% - uthevingsfarge 2 38" xfId="1386"/>
    <cellStyle name="60% - uthevingsfarge 2 39" xfId="1387"/>
    <cellStyle name="60% - uthevingsfarge 2 4" xfId="1388"/>
    <cellStyle name="60% - uthevingsfarge 2 40" xfId="1389"/>
    <cellStyle name="60% - uthevingsfarge 2 41" xfId="1390"/>
    <cellStyle name="60% - uthevingsfarge 2 42" xfId="1391"/>
    <cellStyle name="60% - uthevingsfarge 2 43" xfId="1392"/>
    <cellStyle name="60% - uthevingsfarge 2 44" xfId="1393"/>
    <cellStyle name="60% - uthevingsfarge 2 45" xfId="1394"/>
    <cellStyle name="60% - uthevingsfarge 2 46" xfId="1395"/>
    <cellStyle name="60% - uthevingsfarge 2 47" xfId="1396"/>
    <cellStyle name="60% - uthevingsfarge 2 48" xfId="1397"/>
    <cellStyle name="60% - uthevingsfarge 2 49" xfId="1398"/>
    <cellStyle name="60% - uthevingsfarge 2 5" xfId="1399"/>
    <cellStyle name="60% - uthevingsfarge 2 50" xfId="1400"/>
    <cellStyle name="60% - uthevingsfarge 2 51" xfId="1401"/>
    <cellStyle name="60% - uthevingsfarge 2 52" xfId="1402"/>
    <cellStyle name="60% - uthevingsfarge 2 53" xfId="1403"/>
    <cellStyle name="60% - uthevingsfarge 2 54" xfId="1404"/>
    <cellStyle name="60% - uthevingsfarge 2 55" xfId="1405"/>
    <cellStyle name="60% - uthevingsfarge 2 56" xfId="1406"/>
    <cellStyle name="60% - uthevingsfarge 2 57" xfId="1407"/>
    <cellStyle name="60% - uthevingsfarge 2 58" xfId="1408"/>
    <cellStyle name="60% - uthevingsfarge 2 59" xfId="1409"/>
    <cellStyle name="60% - uthevingsfarge 2 6" xfId="1410"/>
    <cellStyle name="60% - uthevingsfarge 2 60" xfId="1411"/>
    <cellStyle name="60% - uthevingsfarge 2 61" xfId="1412"/>
    <cellStyle name="60% - uthevingsfarge 2 62" xfId="1413"/>
    <cellStyle name="60% - uthevingsfarge 2 63" xfId="1414"/>
    <cellStyle name="60% - uthevingsfarge 2 64" xfId="1415"/>
    <cellStyle name="60% - uthevingsfarge 2 65" xfId="1416"/>
    <cellStyle name="60% - uthevingsfarge 2 66" xfId="1417"/>
    <cellStyle name="60% - uthevingsfarge 2 67" xfId="1418"/>
    <cellStyle name="60% - uthevingsfarge 2 68" xfId="1419"/>
    <cellStyle name="60% - uthevingsfarge 2 69" xfId="1420"/>
    <cellStyle name="60% - uthevingsfarge 2 7" xfId="1421"/>
    <cellStyle name="60% - uthevingsfarge 2 70" xfId="1422"/>
    <cellStyle name="60% - uthevingsfarge 2 71" xfId="1423"/>
    <cellStyle name="60% - uthevingsfarge 2 72" xfId="1424"/>
    <cellStyle name="60% - uthevingsfarge 2 73" xfId="1425"/>
    <cellStyle name="60% - uthevingsfarge 2 74" xfId="1426"/>
    <cellStyle name="60% - uthevingsfarge 2 75" xfId="1427"/>
    <cellStyle name="60% - uthevingsfarge 2 76" xfId="1428"/>
    <cellStyle name="60% - uthevingsfarge 2 77" xfId="1429"/>
    <cellStyle name="60% - uthevingsfarge 2 78" xfId="1430"/>
    <cellStyle name="60% - uthevingsfarge 2 79" xfId="1431"/>
    <cellStyle name="60% - uthevingsfarge 2 8" xfId="1432"/>
    <cellStyle name="60% - uthevingsfarge 2 80" xfId="1433"/>
    <cellStyle name="60% - uthevingsfarge 2 81" xfId="1434"/>
    <cellStyle name="60% - uthevingsfarge 2 82" xfId="1435"/>
    <cellStyle name="60% - uthevingsfarge 2 83" xfId="1436"/>
    <cellStyle name="60% - uthevingsfarge 2 84" xfId="1437"/>
    <cellStyle name="60% - uthevingsfarge 2 85" xfId="1438"/>
    <cellStyle name="60% - uthevingsfarge 2 9" xfId="1439"/>
    <cellStyle name="60% - uthevingsfarge 3 10" xfId="1440"/>
    <cellStyle name="60% - uthevingsfarge 3 11" xfId="1441"/>
    <cellStyle name="60% - uthevingsfarge 3 12" xfId="1442"/>
    <cellStyle name="60% - uthevingsfarge 3 13" xfId="1443"/>
    <cellStyle name="60% - uthevingsfarge 3 14" xfId="1444"/>
    <cellStyle name="60% - uthevingsfarge 3 15" xfId="1445"/>
    <cellStyle name="60% - uthevingsfarge 3 16" xfId="1446"/>
    <cellStyle name="60% - uthevingsfarge 3 17" xfId="1447"/>
    <cellStyle name="60% - uthevingsfarge 3 18" xfId="1448"/>
    <cellStyle name="60% - uthevingsfarge 3 19" xfId="1449"/>
    <cellStyle name="60% - uthevingsfarge 3 2" xfId="1450"/>
    <cellStyle name="60% - uthevingsfarge 3 20" xfId="1451"/>
    <cellStyle name="60% - uthevingsfarge 3 21" xfId="1452"/>
    <cellStyle name="60% - uthevingsfarge 3 22" xfId="1453"/>
    <cellStyle name="60% - uthevingsfarge 3 23" xfId="1454"/>
    <cellStyle name="60% - uthevingsfarge 3 24" xfId="1455"/>
    <cellStyle name="60% - uthevingsfarge 3 25" xfId="1456"/>
    <cellStyle name="60% - uthevingsfarge 3 26" xfId="1457"/>
    <cellStyle name="60% - uthevingsfarge 3 27" xfId="1458"/>
    <cellStyle name="60% - uthevingsfarge 3 28" xfId="1459"/>
    <cellStyle name="60% - uthevingsfarge 3 29" xfId="1460"/>
    <cellStyle name="60% - uthevingsfarge 3 3" xfId="1461"/>
    <cellStyle name="60% - uthevingsfarge 3 30" xfId="1462"/>
    <cellStyle name="60% - uthevingsfarge 3 31" xfId="1463"/>
    <cellStyle name="60% - uthevingsfarge 3 32" xfId="1464"/>
    <cellStyle name="60% - uthevingsfarge 3 33" xfId="1465"/>
    <cellStyle name="60% - uthevingsfarge 3 34" xfId="1466"/>
    <cellStyle name="60% - uthevingsfarge 3 35" xfId="1467"/>
    <cellStyle name="60% - uthevingsfarge 3 36" xfId="1468"/>
    <cellStyle name="60% - uthevingsfarge 3 37" xfId="1469"/>
    <cellStyle name="60% - uthevingsfarge 3 38" xfId="1470"/>
    <cellStyle name="60% - uthevingsfarge 3 39" xfId="1471"/>
    <cellStyle name="60% - uthevingsfarge 3 4" xfId="1472"/>
    <cellStyle name="60% - uthevingsfarge 3 40" xfId="1473"/>
    <cellStyle name="60% - uthevingsfarge 3 41" xfId="1474"/>
    <cellStyle name="60% - uthevingsfarge 3 42" xfId="1475"/>
    <cellStyle name="60% - uthevingsfarge 3 43" xfId="1476"/>
    <cellStyle name="60% - uthevingsfarge 3 44" xfId="1477"/>
    <cellStyle name="60% - uthevingsfarge 3 45" xfId="1478"/>
    <cellStyle name="60% - uthevingsfarge 3 46" xfId="1479"/>
    <cellStyle name="60% - uthevingsfarge 3 47" xfId="1480"/>
    <cellStyle name="60% - uthevingsfarge 3 48" xfId="1481"/>
    <cellStyle name="60% - uthevingsfarge 3 49" xfId="1482"/>
    <cellStyle name="60% - uthevingsfarge 3 5" xfId="1483"/>
    <cellStyle name="60% - uthevingsfarge 3 50" xfId="1484"/>
    <cellStyle name="60% - uthevingsfarge 3 51" xfId="1485"/>
    <cellStyle name="60% - uthevingsfarge 3 52" xfId="1486"/>
    <cellStyle name="60% - uthevingsfarge 3 53" xfId="1487"/>
    <cellStyle name="60% - uthevingsfarge 3 54" xfId="1488"/>
    <cellStyle name="60% - uthevingsfarge 3 55" xfId="1489"/>
    <cellStyle name="60% - uthevingsfarge 3 56" xfId="1490"/>
    <cellStyle name="60% - uthevingsfarge 3 57" xfId="1491"/>
    <cellStyle name="60% - uthevingsfarge 3 58" xfId="1492"/>
    <cellStyle name="60% - uthevingsfarge 3 59" xfId="1493"/>
    <cellStyle name="60% - uthevingsfarge 3 6" xfId="1494"/>
    <cellStyle name="60% - uthevingsfarge 3 60" xfId="1495"/>
    <cellStyle name="60% - uthevingsfarge 3 61" xfId="1496"/>
    <cellStyle name="60% - uthevingsfarge 3 62" xfId="1497"/>
    <cellStyle name="60% - uthevingsfarge 3 63" xfId="1498"/>
    <cellStyle name="60% - uthevingsfarge 3 64" xfId="1499"/>
    <cellStyle name="60% - uthevingsfarge 3 65" xfId="1500"/>
    <cellStyle name="60% - uthevingsfarge 3 66" xfId="1501"/>
    <cellStyle name="60% - uthevingsfarge 3 67" xfId="1502"/>
    <cellStyle name="60% - uthevingsfarge 3 68" xfId="1503"/>
    <cellStyle name="60% - uthevingsfarge 3 69" xfId="1504"/>
    <cellStyle name="60% - uthevingsfarge 3 7" xfId="1505"/>
    <cellStyle name="60% - uthevingsfarge 3 70" xfId="1506"/>
    <cellStyle name="60% - uthevingsfarge 3 71" xfId="1507"/>
    <cellStyle name="60% - uthevingsfarge 3 72" xfId="1508"/>
    <cellStyle name="60% - uthevingsfarge 3 73" xfId="1509"/>
    <cellStyle name="60% - uthevingsfarge 3 74" xfId="1510"/>
    <cellStyle name="60% - uthevingsfarge 3 75" xfId="1511"/>
    <cellStyle name="60% - uthevingsfarge 3 76" xfId="1512"/>
    <cellStyle name="60% - uthevingsfarge 3 77" xfId="1513"/>
    <cellStyle name="60% - uthevingsfarge 3 78" xfId="1514"/>
    <cellStyle name="60% - uthevingsfarge 3 79" xfId="1515"/>
    <cellStyle name="60% - uthevingsfarge 3 8" xfId="1516"/>
    <cellStyle name="60% - uthevingsfarge 3 80" xfId="1517"/>
    <cellStyle name="60% - uthevingsfarge 3 81" xfId="1518"/>
    <cellStyle name="60% - uthevingsfarge 3 82" xfId="1519"/>
    <cellStyle name="60% - uthevingsfarge 3 83" xfId="1520"/>
    <cellStyle name="60% - uthevingsfarge 3 84" xfId="1521"/>
    <cellStyle name="60% - uthevingsfarge 3 85" xfId="1522"/>
    <cellStyle name="60% - uthevingsfarge 3 9" xfId="1523"/>
    <cellStyle name="60% - uthevingsfarge 4 10" xfId="1524"/>
    <cellStyle name="60% - uthevingsfarge 4 11" xfId="1525"/>
    <cellStyle name="60% - uthevingsfarge 4 12" xfId="1526"/>
    <cellStyle name="60% - uthevingsfarge 4 13" xfId="1527"/>
    <cellStyle name="60% - uthevingsfarge 4 14" xfId="1528"/>
    <cellStyle name="60% - uthevingsfarge 4 15" xfId="1529"/>
    <cellStyle name="60% - uthevingsfarge 4 16" xfId="1530"/>
    <cellStyle name="60% - uthevingsfarge 4 17" xfId="1531"/>
    <cellStyle name="60% - uthevingsfarge 4 18" xfId="1532"/>
    <cellStyle name="60% - uthevingsfarge 4 19" xfId="1533"/>
    <cellStyle name="60% - uthevingsfarge 4 2" xfId="1534"/>
    <cellStyle name="60% - uthevingsfarge 4 20" xfId="1535"/>
    <cellStyle name="60% - uthevingsfarge 4 21" xfId="1536"/>
    <cellStyle name="60% - uthevingsfarge 4 22" xfId="1537"/>
    <cellStyle name="60% - uthevingsfarge 4 23" xfId="1538"/>
    <cellStyle name="60% - uthevingsfarge 4 24" xfId="1539"/>
    <cellStyle name="60% - uthevingsfarge 4 25" xfId="1540"/>
    <cellStyle name="60% - uthevingsfarge 4 26" xfId="1541"/>
    <cellStyle name="60% - uthevingsfarge 4 27" xfId="1542"/>
    <cellStyle name="60% - uthevingsfarge 4 28" xfId="1543"/>
    <cellStyle name="60% - uthevingsfarge 4 29" xfId="1544"/>
    <cellStyle name="60% - uthevingsfarge 4 3" xfId="1545"/>
    <cellStyle name="60% - uthevingsfarge 4 30" xfId="1546"/>
    <cellStyle name="60% - uthevingsfarge 4 31" xfId="1547"/>
    <cellStyle name="60% - uthevingsfarge 4 32" xfId="1548"/>
    <cellStyle name="60% - uthevingsfarge 4 33" xfId="1549"/>
    <cellStyle name="60% - uthevingsfarge 4 34" xfId="1550"/>
    <cellStyle name="60% - uthevingsfarge 4 35" xfId="1551"/>
    <cellStyle name="60% - uthevingsfarge 4 36" xfId="1552"/>
    <cellStyle name="60% - uthevingsfarge 4 37" xfId="1553"/>
    <cellStyle name="60% - uthevingsfarge 4 38" xfId="1554"/>
    <cellStyle name="60% - uthevingsfarge 4 39" xfId="1555"/>
    <cellStyle name="60% - uthevingsfarge 4 4" xfId="1556"/>
    <cellStyle name="60% - uthevingsfarge 4 40" xfId="1557"/>
    <cellStyle name="60% - uthevingsfarge 4 41" xfId="1558"/>
    <cellStyle name="60% - uthevingsfarge 4 42" xfId="1559"/>
    <cellStyle name="60% - uthevingsfarge 4 43" xfId="1560"/>
    <cellStyle name="60% - uthevingsfarge 4 44" xfId="1561"/>
    <cellStyle name="60% - uthevingsfarge 4 45" xfId="1562"/>
    <cellStyle name="60% - uthevingsfarge 4 46" xfId="1563"/>
    <cellStyle name="60% - uthevingsfarge 4 47" xfId="1564"/>
    <cellStyle name="60% - uthevingsfarge 4 48" xfId="1565"/>
    <cellStyle name="60% - uthevingsfarge 4 49" xfId="1566"/>
    <cellStyle name="60% - uthevingsfarge 4 5" xfId="1567"/>
    <cellStyle name="60% - uthevingsfarge 4 50" xfId="1568"/>
    <cellStyle name="60% - uthevingsfarge 4 51" xfId="1569"/>
    <cellStyle name="60% - uthevingsfarge 4 52" xfId="1570"/>
    <cellStyle name="60% - uthevingsfarge 4 53" xfId="1571"/>
    <cellStyle name="60% - uthevingsfarge 4 54" xfId="1572"/>
    <cellStyle name="60% - uthevingsfarge 4 55" xfId="1573"/>
    <cellStyle name="60% - uthevingsfarge 4 56" xfId="1574"/>
    <cellStyle name="60% - uthevingsfarge 4 57" xfId="1575"/>
    <cellStyle name="60% - uthevingsfarge 4 58" xfId="1576"/>
    <cellStyle name="60% - uthevingsfarge 4 59" xfId="1577"/>
    <cellStyle name="60% - uthevingsfarge 4 6" xfId="1578"/>
    <cellStyle name="60% - uthevingsfarge 4 60" xfId="1579"/>
    <cellStyle name="60% - uthevingsfarge 4 61" xfId="1580"/>
    <cellStyle name="60% - uthevingsfarge 4 62" xfId="1581"/>
    <cellStyle name="60% - uthevingsfarge 4 63" xfId="1582"/>
    <cellStyle name="60% - uthevingsfarge 4 64" xfId="1583"/>
    <cellStyle name="60% - uthevingsfarge 4 65" xfId="1584"/>
    <cellStyle name="60% - uthevingsfarge 4 66" xfId="1585"/>
    <cellStyle name="60% - uthevingsfarge 4 67" xfId="1586"/>
    <cellStyle name="60% - uthevingsfarge 4 68" xfId="1587"/>
    <cellStyle name="60% - uthevingsfarge 4 69" xfId="1588"/>
    <cellStyle name="60% - uthevingsfarge 4 7" xfId="1589"/>
    <cellStyle name="60% - uthevingsfarge 4 70" xfId="1590"/>
    <cellStyle name="60% - uthevingsfarge 4 71" xfId="1591"/>
    <cellStyle name="60% - uthevingsfarge 4 72" xfId="1592"/>
    <cellStyle name="60% - uthevingsfarge 4 73" xfId="1593"/>
    <cellStyle name="60% - uthevingsfarge 4 74" xfId="1594"/>
    <cellStyle name="60% - uthevingsfarge 4 75" xfId="1595"/>
    <cellStyle name="60% - uthevingsfarge 4 76" xfId="1596"/>
    <cellStyle name="60% - uthevingsfarge 4 77" xfId="1597"/>
    <cellStyle name="60% - uthevingsfarge 4 78" xfId="1598"/>
    <cellStyle name="60% - uthevingsfarge 4 79" xfId="1599"/>
    <cellStyle name="60% - uthevingsfarge 4 8" xfId="1600"/>
    <cellStyle name="60% - uthevingsfarge 4 80" xfId="1601"/>
    <cellStyle name="60% - uthevingsfarge 4 81" xfId="1602"/>
    <cellStyle name="60% - uthevingsfarge 4 82" xfId="1603"/>
    <cellStyle name="60% - uthevingsfarge 4 83" xfId="1604"/>
    <cellStyle name="60% - uthevingsfarge 4 84" xfId="1605"/>
    <cellStyle name="60% - uthevingsfarge 4 85" xfId="1606"/>
    <cellStyle name="60% - uthevingsfarge 4 9" xfId="1607"/>
    <cellStyle name="60% - uthevingsfarge 5 10" xfId="1608"/>
    <cellStyle name="60% - uthevingsfarge 5 11" xfId="1609"/>
    <cellStyle name="60% - uthevingsfarge 5 12" xfId="1610"/>
    <cellStyle name="60% - uthevingsfarge 5 13" xfId="1611"/>
    <cellStyle name="60% - uthevingsfarge 5 14" xfId="1612"/>
    <cellStyle name="60% - uthevingsfarge 5 15" xfId="1613"/>
    <cellStyle name="60% - uthevingsfarge 5 16" xfId="1614"/>
    <cellStyle name="60% - uthevingsfarge 5 17" xfId="1615"/>
    <cellStyle name="60% - uthevingsfarge 5 18" xfId="1616"/>
    <cellStyle name="60% - uthevingsfarge 5 19" xfId="1617"/>
    <cellStyle name="60% - uthevingsfarge 5 2" xfId="1618"/>
    <cellStyle name="60% - uthevingsfarge 5 20" xfId="1619"/>
    <cellStyle name="60% - uthevingsfarge 5 21" xfId="1620"/>
    <cellStyle name="60% - uthevingsfarge 5 22" xfId="1621"/>
    <cellStyle name="60% - uthevingsfarge 5 23" xfId="1622"/>
    <cellStyle name="60% - uthevingsfarge 5 24" xfId="1623"/>
    <cellStyle name="60% - uthevingsfarge 5 25" xfId="1624"/>
    <cellStyle name="60% - uthevingsfarge 5 26" xfId="1625"/>
    <cellStyle name="60% - uthevingsfarge 5 27" xfId="1626"/>
    <cellStyle name="60% - uthevingsfarge 5 28" xfId="1627"/>
    <cellStyle name="60% - uthevingsfarge 5 29" xfId="1628"/>
    <cellStyle name="60% - uthevingsfarge 5 3" xfId="1629"/>
    <cellStyle name="60% - uthevingsfarge 5 30" xfId="1630"/>
    <cellStyle name="60% - uthevingsfarge 5 31" xfId="1631"/>
    <cellStyle name="60% - uthevingsfarge 5 32" xfId="1632"/>
    <cellStyle name="60% - uthevingsfarge 5 33" xfId="1633"/>
    <cellStyle name="60% - uthevingsfarge 5 34" xfId="1634"/>
    <cellStyle name="60% - uthevingsfarge 5 35" xfId="1635"/>
    <cellStyle name="60% - uthevingsfarge 5 36" xfId="1636"/>
    <cellStyle name="60% - uthevingsfarge 5 37" xfId="1637"/>
    <cellStyle name="60% - uthevingsfarge 5 38" xfId="1638"/>
    <cellStyle name="60% - uthevingsfarge 5 39" xfId="1639"/>
    <cellStyle name="60% - uthevingsfarge 5 4" xfId="1640"/>
    <cellStyle name="60% - uthevingsfarge 5 40" xfId="1641"/>
    <cellStyle name="60% - uthevingsfarge 5 41" xfId="1642"/>
    <cellStyle name="60% - uthevingsfarge 5 42" xfId="1643"/>
    <cellStyle name="60% - uthevingsfarge 5 43" xfId="1644"/>
    <cellStyle name="60% - uthevingsfarge 5 44" xfId="1645"/>
    <cellStyle name="60% - uthevingsfarge 5 45" xfId="1646"/>
    <cellStyle name="60% - uthevingsfarge 5 46" xfId="1647"/>
    <cellStyle name="60% - uthevingsfarge 5 47" xfId="1648"/>
    <cellStyle name="60% - uthevingsfarge 5 48" xfId="1649"/>
    <cellStyle name="60% - uthevingsfarge 5 49" xfId="1650"/>
    <cellStyle name="60% - uthevingsfarge 5 5" xfId="1651"/>
    <cellStyle name="60% - uthevingsfarge 5 50" xfId="1652"/>
    <cellStyle name="60% - uthevingsfarge 5 51" xfId="1653"/>
    <cellStyle name="60% - uthevingsfarge 5 52" xfId="1654"/>
    <cellStyle name="60% - uthevingsfarge 5 53" xfId="1655"/>
    <cellStyle name="60% - uthevingsfarge 5 54" xfId="1656"/>
    <cellStyle name="60% - uthevingsfarge 5 55" xfId="1657"/>
    <cellStyle name="60% - uthevingsfarge 5 56" xfId="1658"/>
    <cellStyle name="60% - uthevingsfarge 5 57" xfId="1659"/>
    <cellStyle name="60% - uthevingsfarge 5 58" xfId="1660"/>
    <cellStyle name="60% - uthevingsfarge 5 59" xfId="1661"/>
    <cellStyle name="60% - uthevingsfarge 5 6" xfId="1662"/>
    <cellStyle name="60% - uthevingsfarge 5 60" xfId="1663"/>
    <cellStyle name="60% - uthevingsfarge 5 61" xfId="1664"/>
    <cellStyle name="60% - uthevingsfarge 5 62" xfId="1665"/>
    <cellStyle name="60% - uthevingsfarge 5 63" xfId="1666"/>
    <cellStyle name="60% - uthevingsfarge 5 64" xfId="1667"/>
    <cellStyle name="60% - uthevingsfarge 5 65" xfId="1668"/>
    <cellStyle name="60% - uthevingsfarge 5 66" xfId="1669"/>
    <cellStyle name="60% - uthevingsfarge 5 67" xfId="1670"/>
    <cellStyle name="60% - uthevingsfarge 5 68" xfId="1671"/>
    <cellStyle name="60% - uthevingsfarge 5 69" xfId="1672"/>
    <cellStyle name="60% - uthevingsfarge 5 7" xfId="1673"/>
    <cellStyle name="60% - uthevingsfarge 5 70" xfId="1674"/>
    <cellStyle name="60% - uthevingsfarge 5 71" xfId="1675"/>
    <cellStyle name="60% - uthevingsfarge 5 72" xfId="1676"/>
    <cellStyle name="60% - uthevingsfarge 5 73" xfId="1677"/>
    <cellStyle name="60% - uthevingsfarge 5 74" xfId="1678"/>
    <cellStyle name="60% - uthevingsfarge 5 75" xfId="1679"/>
    <cellStyle name="60% - uthevingsfarge 5 76" xfId="1680"/>
    <cellStyle name="60% - uthevingsfarge 5 77" xfId="1681"/>
    <cellStyle name="60% - uthevingsfarge 5 78" xfId="1682"/>
    <cellStyle name="60% - uthevingsfarge 5 79" xfId="1683"/>
    <cellStyle name="60% - uthevingsfarge 5 8" xfId="1684"/>
    <cellStyle name="60% - uthevingsfarge 5 80" xfId="1685"/>
    <cellStyle name="60% - uthevingsfarge 5 81" xfId="1686"/>
    <cellStyle name="60% - uthevingsfarge 5 82" xfId="1687"/>
    <cellStyle name="60% - uthevingsfarge 5 83" xfId="1688"/>
    <cellStyle name="60% - uthevingsfarge 5 84" xfId="1689"/>
    <cellStyle name="60% - uthevingsfarge 5 85" xfId="1690"/>
    <cellStyle name="60% - uthevingsfarge 5 9" xfId="1691"/>
    <cellStyle name="60% - uthevingsfarge 6 10" xfId="1692"/>
    <cellStyle name="60% - uthevingsfarge 6 11" xfId="1693"/>
    <cellStyle name="60% - uthevingsfarge 6 12" xfId="1694"/>
    <cellStyle name="60% - uthevingsfarge 6 13" xfId="1695"/>
    <cellStyle name="60% - uthevingsfarge 6 14" xfId="1696"/>
    <cellStyle name="60% - uthevingsfarge 6 15" xfId="1697"/>
    <cellStyle name="60% - uthevingsfarge 6 16" xfId="1698"/>
    <cellStyle name="60% - uthevingsfarge 6 17" xfId="1699"/>
    <cellStyle name="60% - uthevingsfarge 6 18" xfId="1700"/>
    <cellStyle name="60% - uthevingsfarge 6 19" xfId="1701"/>
    <cellStyle name="60% - uthevingsfarge 6 2" xfId="1702"/>
    <cellStyle name="60% - uthevingsfarge 6 20" xfId="1703"/>
    <cellStyle name="60% - uthevingsfarge 6 21" xfId="1704"/>
    <cellStyle name="60% - uthevingsfarge 6 22" xfId="1705"/>
    <cellStyle name="60% - uthevingsfarge 6 23" xfId="1706"/>
    <cellStyle name="60% - uthevingsfarge 6 24" xfId="1707"/>
    <cellStyle name="60% - uthevingsfarge 6 25" xfId="1708"/>
    <cellStyle name="60% - uthevingsfarge 6 26" xfId="1709"/>
    <cellStyle name="60% - uthevingsfarge 6 27" xfId="1710"/>
    <cellStyle name="60% - uthevingsfarge 6 28" xfId="1711"/>
    <cellStyle name="60% - uthevingsfarge 6 29" xfId="1712"/>
    <cellStyle name="60% - uthevingsfarge 6 3" xfId="1713"/>
    <cellStyle name="60% - uthevingsfarge 6 30" xfId="1714"/>
    <cellStyle name="60% - uthevingsfarge 6 31" xfId="1715"/>
    <cellStyle name="60% - uthevingsfarge 6 32" xfId="1716"/>
    <cellStyle name="60% - uthevingsfarge 6 33" xfId="1717"/>
    <cellStyle name="60% - uthevingsfarge 6 34" xfId="1718"/>
    <cellStyle name="60% - uthevingsfarge 6 35" xfId="1719"/>
    <cellStyle name="60% - uthevingsfarge 6 36" xfId="1720"/>
    <cellStyle name="60% - uthevingsfarge 6 37" xfId="1721"/>
    <cellStyle name="60% - uthevingsfarge 6 38" xfId="1722"/>
    <cellStyle name="60% - uthevingsfarge 6 39" xfId="1723"/>
    <cellStyle name="60% - uthevingsfarge 6 4" xfId="1724"/>
    <cellStyle name="60% - uthevingsfarge 6 40" xfId="1725"/>
    <cellStyle name="60% - uthevingsfarge 6 41" xfId="1726"/>
    <cellStyle name="60% - uthevingsfarge 6 42" xfId="1727"/>
    <cellStyle name="60% - uthevingsfarge 6 43" xfId="1728"/>
    <cellStyle name="60% - uthevingsfarge 6 44" xfId="1729"/>
    <cellStyle name="60% - uthevingsfarge 6 45" xfId="1730"/>
    <cellStyle name="60% - uthevingsfarge 6 46" xfId="1731"/>
    <cellStyle name="60% - uthevingsfarge 6 47" xfId="1732"/>
    <cellStyle name="60% - uthevingsfarge 6 48" xfId="1733"/>
    <cellStyle name="60% - uthevingsfarge 6 49" xfId="1734"/>
    <cellStyle name="60% - uthevingsfarge 6 5" xfId="1735"/>
    <cellStyle name="60% - uthevingsfarge 6 50" xfId="1736"/>
    <cellStyle name="60% - uthevingsfarge 6 51" xfId="1737"/>
    <cellStyle name="60% - uthevingsfarge 6 52" xfId="1738"/>
    <cellStyle name="60% - uthevingsfarge 6 53" xfId="1739"/>
    <cellStyle name="60% - uthevingsfarge 6 54" xfId="1740"/>
    <cellStyle name="60% - uthevingsfarge 6 55" xfId="1741"/>
    <cellStyle name="60% - uthevingsfarge 6 56" xfId="1742"/>
    <cellStyle name="60% - uthevingsfarge 6 57" xfId="1743"/>
    <cellStyle name="60% - uthevingsfarge 6 58" xfId="1744"/>
    <cellStyle name="60% - uthevingsfarge 6 59" xfId="1745"/>
    <cellStyle name="60% - uthevingsfarge 6 6" xfId="1746"/>
    <cellStyle name="60% - uthevingsfarge 6 60" xfId="1747"/>
    <cellStyle name="60% - uthevingsfarge 6 61" xfId="1748"/>
    <cellStyle name="60% - uthevingsfarge 6 62" xfId="1749"/>
    <cellStyle name="60% - uthevingsfarge 6 63" xfId="1750"/>
    <cellStyle name="60% - uthevingsfarge 6 64" xfId="1751"/>
    <cellStyle name="60% - uthevingsfarge 6 65" xfId="1752"/>
    <cellStyle name="60% - uthevingsfarge 6 66" xfId="1753"/>
    <cellStyle name="60% - uthevingsfarge 6 67" xfId="1754"/>
    <cellStyle name="60% - uthevingsfarge 6 68" xfId="1755"/>
    <cellStyle name="60% - uthevingsfarge 6 69" xfId="1756"/>
    <cellStyle name="60% - uthevingsfarge 6 7" xfId="1757"/>
    <cellStyle name="60% - uthevingsfarge 6 70" xfId="1758"/>
    <cellStyle name="60% - uthevingsfarge 6 71" xfId="1759"/>
    <cellStyle name="60% - uthevingsfarge 6 72" xfId="1760"/>
    <cellStyle name="60% - uthevingsfarge 6 73" xfId="1761"/>
    <cellStyle name="60% - uthevingsfarge 6 74" xfId="1762"/>
    <cellStyle name="60% - uthevingsfarge 6 75" xfId="1763"/>
    <cellStyle name="60% - uthevingsfarge 6 76" xfId="1764"/>
    <cellStyle name="60% - uthevingsfarge 6 77" xfId="1765"/>
    <cellStyle name="60% - uthevingsfarge 6 78" xfId="1766"/>
    <cellStyle name="60% - uthevingsfarge 6 79" xfId="1767"/>
    <cellStyle name="60% - uthevingsfarge 6 8" xfId="1768"/>
    <cellStyle name="60% - uthevingsfarge 6 80" xfId="1769"/>
    <cellStyle name="60% - uthevingsfarge 6 81" xfId="1770"/>
    <cellStyle name="60% - uthevingsfarge 6 82" xfId="1771"/>
    <cellStyle name="60% - uthevingsfarge 6 83" xfId="1772"/>
    <cellStyle name="60% - uthevingsfarge 6 84" xfId="1773"/>
    <cellStyle name="60% - uthevingsfarge 6 85" xfId="1774"/>
    <cellStyle name="60% - uthevingsfarge 6 9" xfId="1775"/>
    <cellStyle name="Accent1 2" xfId="218"/>
    <cellStyle name="Accent1 3" xfId="99"/>
    <cellStyle name="Accent1 4" xfId="35"/>
    <cellStyle name="Accent2 2" xfId="219"/>
    <cellStyle name="Accent2 3" xfId="100"/>
    <cellStyle name="Accent2 4" xfId="36"/>
    <cellStyle name="Accent3 2" xfId="220"/>
    <cellStyle name="Accent3 3" xfId="101"/>
    <cellStyle name="Accent3 4" xfId="37"/>
    <cellStyle name="Accent4 2" xfId="221"/>
    <cellStyle name="Accent4 3" xfId="102"/>
    <cellStyle name="Accent4 4" xfId="38"/>
    <cellStyle name="Accent5 2" xfId="222"/>
    <cellStyle name="Accent5 3" xfId="103"/>
    <cellStyle name="Accent5 4" xfId="39"/>
    <cellStyle name="Accent6 2" xfId="41"/>
    <cellStyle name="Accent6 3" xfId="104"/>
    <cellStyle name="Accent6 4" xfId="40"/>
    <cellStyle name="Annotations Cell - PerformancePoint" xfId="105"/>
    <cellStyle name="Anteckning" xfId="1776"/>
    <cellStyle name="Anteckning 10" xfId="1777"/>
    <cellStyle name="Anteckning 10 2" xfId="1778"/>
    <cellStyle name="Anteckning 11" xfId="1779"/>
    <cellStyle name="Anteckning 11 2" xfId="1780"/>
    <cellStyle name="Anteckning 12" xfId="1781"/>
    <cellStyle name="Anteckning 12 2" xfId="1782"/>
    <cellStyle name="Anteckning 13" xfId="1783"/>
    <cellStyle name="Anteckning 13 2" xfId="1784"/>
    <cellStyle name="Anteckning 14" xfId="1785"/>
    <cellStyle name="Anteckning 14 2" xfId="1786"/>
    <cellStyle name="Anteckning 15" xfId="1787"/>
    <cellStyle name="Anteckning 15 2" xfId="1788"/>
    <cellStyle name="Anteckning 16" xfId="1789"/>
    <cellStyle name="Anteckning 16 2" xfId="1790"/>
    <cellStyle name="Anteckning 16 2 2" xfId="1791"/>
    <cellStyle name="Anteckning 16 3" xfId="1792"/>
    <cellStyle name="Anteckning 17" xfId="1793"/>
    <cellStyle name="Anteckning 17 2" xfId="1794"/>
    <cellStyle name="Anteckning 17 2 2" xfId="1795"/>
    <cellStyle name="Anteckning 17 3" xfId="1796"/>
    <cellStyle name="Anteckning 18" xfId="1797"/>
    <cellStyle name="Anteckning 18 2" xfId="1798"/>
    <cellStyle name="Anteckning 18 2 2" xfId="1799"/>
    <cellStyle name="Anteckning 18 3" xfId="1800"/>
    <cellStyle name="Anteckning 19" xfId="1801"/>
    <cellStyle name="Anteckning 19 2" xfId="1802"/>
    <cellStyle name="Anteckning 19 2 2" xfId="1803"/>
    <cellStyle name="Anteckning 19 3" xfId="1804"/>
    <cellStyle name="Anteckning 2" xfId="1805"/>
    <cellStyle name="Anteckning 2 2" xfId="1806"/>
    <cellStyle name="Anteckning 20" xfId="1807"/>
    <cellStyle name="Anteckning 20 2" xfId="1808"/>
    <cellStyle name="Anteckning 20 2 2" xfId="1809"/>
    <cellStyle name="Anteckning 20 3" xfId="1810"/>
    <cellStyle name="Anteckning 21" xfId="1811"/>
    <cellStyle name="Anteckning 21 2" xfId="1812"/>
    <cellStyle name="Anteckning 21 2 2" xfId="1813"/>
    <cellStyle name="Anteckning 21 3" xfId="1814"/>
    <cellStyle name="Anteckning 22" xfId="1815"/>
    <cellStyle name="Anteckning 22 2" xfId="1816"/>
    <cellStyle name="Anteckning 22 2 2" xfId="1817"/>
    <cellStyle name="Anteckning 22 3" xfId="1818"/>
    <cellStyle name="Anteckning 23" xfId="1819"/>
    <cellStyle name="Anteckning 23 2" xfId="1820"/>
    <cellStyle name="Anteckning 23 2 2" xfId="1821"/>
    <cellStyle name="Anteckning 23 3" xfId="1822"/>
    <cellStyle name="Anteckning 24" xfId="1823"/>
    <cellStyle name="Anteckning 24 2" xfId="1824"/>
    <cellStyle name="Anteckning 24 2 2" xfId="1825"/>
    <cellStyle name="Anteckning 24 3" xfId="1826"/>
    <cellStyle name="Anteckning 25" xfId="1827"/>
    <cellStyle name="Anteckning 25 2" xfId="1828"/>
    <cellStyle name="Anteckning 25 2 2" xfId="1829"/>
    <cellStyle name="Anteckning 25 3" xfId="1830"/>
    <cellStyle name="Anteckning 26" xfId="1831"/>
    <cellStyle name="Anteckning 26 2" xfId="1832"/>
    <cellStyle name="Anteckning 26 2 2" xfId="1833"/>
    <cellStyle name="Anteckning 26 3" xfId="1834"/>
    <cellStyle name="Anteckning 27" xfId="1835"/>
    <cellStyle name="Anteckning 27 2" xfId="1836"/>
    <cellStyle name="Anteckning 27 2 2" xfId="1837"/>
    <cellStyle name="Anteckning 27 3" xfId="1838"/>
    <cellStyle name="Anteckning 28" xfId="1839"/>
    <cellStyle name="Anteckning 28 2" xfId="1840"/>
    <cellStyle name="Anteckning 28 2 2" xfId="1841"/>
    <cellStyle name="Anteckning 28 3" xfId="1842"/>
    <cellStyle name="Anteckning 29" xfId="1843"/>
    <cellStyle name="Anteckning 29 2" xfId="1844"/>
    <cellStyle name="Anteckning 29 2 2" xfId="1845"/>
    <cellStyle name="Anteckning 29 3" xfId="1846"/>
    <cellStyle name="Anteckning 3" xfId="1847"/>
    <cellStyle name="Anteckning 3 2" xfId="1848"/>
    <cellStyle name="Anteckning 30" xfId="1849"/>
    <cellStyle name="Anteckning 30 2" xfId="1850"/>
    <cellStyle name="Anteckning 30 2 2" xfId="1851"/>
    <cellStyle name="Anteckning 30 3" xfId="1852"/>
    <cellStyle name="Anteckning 31" xfId="1853"/>
    <cellStyle name="Anteckning 31 2" xfId="1854"/>
    <cellStyle name="Anteckning 31 2 2" xfId="1855"/>
    <cellStyle name="Anteckning 31 3" xfId="1856"/>
    <cellStyle name="Anteckning 32" xfId="1857"/>
    <cellStyle name="Anteckning 32 2" xfId="1858"/>
    <cellStyle name="Anteckning 32 2 2" xfId="1859"/>
    <cellStyle name="Anteckning 32 3" xfId="1860"/>
    <cellStyle name="Anteckning 33" xfId="1861"/>
    <cellStyle name="Anteckning 33 2" xfId="1862"/>
    <cellStyle name="Anteckning 33 2 2" xfId="1863"/>
    <cellStyle name="Anteckning 33 3" xfId="1864"/>
    <cellStyle name="Anteckning 34" xfId="1865"/>
    <cellStyle name="Anteckning 34 2" xfId="1866"/>
    <cellStyle name="Anteckning 35" xfId="1867"/>
    <cellStyle name="Anteckning 35 2" xfId="1868"/>
    <cellStyle name="Anteckning 36" xfId="1869"/>
    <cellStyle name="Anteckning 4" xfId="1870"/>
    <cellStyle name="Anteckning 4 2" xfId="1871"/>
    <cellStyle name="Anteckning 5" xfId="1872"/>
    <cellStyle name="Anteckning 5 2" xfId="1873"/>
    <cellStyle name="Anteckning 6" xfId="1874"/>
    <cellStyle name="Anteckning 6 2" xfId="1875"/>
    <cellStyle name="Anteckning 7" xfId="1876"/>
    <cellStyle name="Anteckning 7 2" xfId="1877"/>
    <cellStyle name="Anteckning 8" xfId="1878"/>
    <cellStyle name="Anteckning 8 2" xfId="1879"/>
    <cellStyle name="Anteckning 9" xfId="1880"/>
    <cellStyle name="Anteckning 9 2" xfId="1881"/>
    <cellStyle name="Bad 2" xfId="43"/>
    <cellStyle name="Bad 3" xfId="242"/>
    <cellStyle name="Bad 4" xfId="106"/>
    <cellStyle name="Bad 5" xfId="42"/>
    <cellStyle name="Beregning 10" xfId="1882"/>
    <cellStyle name="Beregning 10 2" xfId="1883"/>
    <cellStyle name="Beregning 11" xfId="1884"/>
    <cellStyle name="Beregning 11 2" xfId="1885"/>
    <cellStyle name="Beregning 12" xfId="1886"/>
    <cellStyle name="Beregning 12 2" xfId="1887"/>
    <cellStyle name="Beregning 13" xfId="1888"/>
    <cellStyle name="Beregning 13 2" xfId="1889"/>
    <cellStyle name="Beregning 14" xfId="1890"/>
    <cellStyle name="Beregning 14 2" xfId="1891"/>
    <cellStyle name="Beregning 15" xfId="1892"/>
    <cellStyle name="Beregning 15 2" xfId="1893"/>
    <cellStyle name="Beregning 16" xfId="1894"/>
    <cellStyle name="Beregning 16 2" xfId="1895"/>
    <cellStyle name="Beregning 17" xfId="1896"/>
    <cellStyle name="Beregning 17 2" xfId="1897"/>
    <cellStyle name="Beregning 18" xfId="1898"/>
    <cellStyle name="Beregning 18 2" xfId="1899"/>
    <cellStyle name="Beregning 19" xfId="1900"/>
    <cellStyle name="Beregning 19 2" xfId="1901"/>
    <cellStyle name="Beregning 2" xfId="107"/>
    <cellStyle name="Beregning 2 2" xfId="108"/>
    <cellStyle name="Beregning 2 2 2" xfId="109"/>
    <cellStyle name="Beregning 2 3" xfId="110"/>
    <cellStyle name="Beregning 2 3 2" xfId="111"/>
    <cellStyle name="Beregning 2 4" xfId="112"/>
    <cellStyle name="Beregning 2 4 2" xfId="113"/>
    <cellStyle name="Beregning 2 5" xfId="114"/>
    <cellStyle name="Beregning 2 5 2" xfId="115"/>
    <cellStyle name="Beregning 2 6" xfId="116"/>
    <cellStyle name="Beregning 2 7" xfId="4358"/>
    <cellStyle name="Beregning 20" xfId="1902"/>
    <cellStyle name="Beregning 20 2" xfId="1903"/>
    <cellStyle name="Beregning 21" xfId="1904"/>
    <cellStyle name="Beregning 21 2" xfId="1905"/>
    <cellStyle name="Beregning 22" xfId="1906"/>
    <cellStyle name="Beregning 22 2" xfId="1907"/>
    <cellStyle name="Beregning 23" xfId="1908"/>
    <cellStyle name="Beregning 23 2" xfId="1909"/>
    <cellStyle name="Beregning 24" xfId="1910"/>
    <cellStyle name="Beregning 24 2" xfId="1911"/>
    <cellStyle name="Beregning 25" xfId="1912"/>
    <cellStyle name="Beregning 25 2" xfId="1913"/>
    <cellStyle name="Beregning 26" xfId="1914"/>
    <cellStyle name="Beregning 26 2" xfId="1915"/>
    <cellStyle name="Beregning 27" xfId="1916"/>
    <cellStyle name="Beregning 27 2" xfId="1917"/>
    <cellStyle name="Beregning 28" xfId="1918"/>
    <cellStyle name="Beregning 28 2" xfId="1919"/>
    <cellStyle name="Beregning 29" xfId="1920"/>
    <cellStyle name="Beregning 29 2" xfId="1921"/>
    <cellStyle name="Beregning 3" xfId="1922"/>
    <cellStyle name="Beregning 3 2" xfId="1923"/>
    <cellStyle name="Beregning 30" xfId="1924"/>
    <cellStyle name="Beregning 30 2" xfId="1925"/>
    <cellStyle name="Beregning 31" xfId="1926"/>
    <cellStyle name="Beregning 31 2" xfId="1927"/>
    <cellStyle name="Beregning 32" xfId="1928"/>
    <cellStyle name="Beregning 32 2" xfId="1929"/>
    <cellStyle name="Beregning 33" xfId="1930"/>
    <cellStyle name="Beregning 33 2" xfId="1931"/>
    <cellStyle name="Beregning 34" xfId="1932"/>
    <cellStyle name="Beregning 34 2" xfId="1933"/>
    <cellStyle name="Beregning 35" xfId="1934"/>
    <cellStyle name="Beregning 35 2" xfId="1935"/>
    <cellStyle name="Beregning 36" xfId="1936"/>
    <cellStyle name="Beregning 36 2" xfId="1937"/>
    <cellStyle name="Beregning 37" xfId="1938"/>
    <cellStyle name="Beregning 37 2" xfId="1939"/>
    <cellStyle name="Beregning 38" xfId="1940"/>
    <cellStyle name="Beregning 38 2" xfId="1941"/>
    <cellStyle name="Beregning 39" xfId="1942"/>
    <cellStyle name="Beregning 39 2" xfId="1943"/>
    <cellStyle name="Beregning 4" xfId="1944"/>
    <cellStyle name="Beregning 4 2" xfId="1945"/>
    <cellStyle name="Beregning 40" xfId="1946"/>
    <cellStyle name="Beregning 40 2" xfId="1947"/>
    <cellStyle name="Beregning 41" xfId="1948"/>
    <cellStyle name="Beregning 41 2" xfId="1949"/>
    <cellStyle name="Beregning 42" xfId="1950"/>
    <cellStyle name="Beregning 42 2" xfId="1951"/>
    <cellStyle name="Beregning 43" xfId="1952"/>
    <cellStyle name="Beregning 43 2" xfId="1953"/>
    <cellStyle name="Beregning 44" xfId="1954"/>
    <cellStyle name="Beregning 44 2" xfId="1955"/>
    <cellStyle name="Beregning 45" xfId="1956"/>
    <cellStyle name="Beregning 45 2" xfId="1957"/>
    <cellStyle name="Beregning 46" xfId="1958"/>
    <cellStyle name="Beregning 46 2" xfId="1959"/>
    <cellStyle name="Beregning 47" xfId="1960"/>
    <cellStyle name="Beregning 47 2" xfId="1961"/>
    <cellStyle name="Beregning 48" xfId="1962"/>
    <cellStyle name="Beregning 48 2" xfId="1963"/>
    <cellStyle name="Beregning 49" xfId="1964"/>
    <cellStyle name="Beregning 49 2" xfId="1965"/>
    <cellStyle name="Beregning 5" xfId="1966"/>
    <cellStyle name="Beregning 5 2" xfId="1967"/>
    <cellStyle name="Beregning 50" xfId="1968"/>
    <cellStyle name="Beregning 50 2" xfId="1969"/>
    <cellStyle name="Beregning 51" xfId="1970"/>
    <cellStyle name="Beregning 51 2" xfId="1971"/>
    <cellStyle name="Beregning 52" xfId="1972"/>
    <cellStyle name="Beregning 52 2" xfId="1973"/>
    <cellStyle name="Beregning 53" xfId="1974"/>
    <cellStyle name="Beregning 53 2" xfId="1975"/>
    <cellStyle name="Beregning 54" xfId="1976"/>
    <cellStyle name="Beregning 54 2" xfId="1977"/>
    <cellStyle name="Beregning 55" xfId="1978"/>
    <cellStyle name="Beregning 55 2" xfId="1979"/>
    <cellStyle name="Beregning 56" xfId="1980"/>
    <cellStyle name="Beregning 56 2" xfId="1981"/>
    <cellStyle name="Beregning 57" xfId="1982"/>
    <cellStyle name="Beregning 57 2" xfId="1983"/>
    <cellStyle name="Beregning 58" xfId="1984"/>
    <cellStyle name="Beregning 58 2" xfId="1985"/>
    <cellStyle name="Beregning 59" xfId="1986"/>
    <cellStyle name="Beregning 59 2" xfId="1987"/>
    <cellStyle name="Beregning 6" xfId="1988"/>
    <cellStyle name="Beregning 6 2" xfId="1989"/>
    <cellStyle name="Beregning 60" xfId="1990"/>
    <cellStyle name="Beregning 60 2" xfId="1991"/>
    <cellStyle name="Beregning 61" xfId="1992"/>
    <cellStyle name="Beregning 61 2" xfId="1993"/>
    <cellStyle name="Beregning 62" xfId="1994"/>
    <cellStyle name="Beregning 62 2" xfId="1995"/>
    <cellStyle name="Beregning 63" xfId="1996"/>
    <cellStyle name="Beregning 63 2" xfId="1997"/>
    <cellStyle name="Beregning 64" xfId="1998"/>
    <cellStyle name="Beregning 64 2" xfId="1999"/>
    <cellStyle name="Beregning 65" xfId="2000"/>
    <cellStyle name="Beregning 65 2" xfId="2001"/>
    <cellStyle name="Beregning 66" xfId="2002"/>
    <cellStyle name="Beregning 66 2" xfId="2003"/>
    <cellStyle name="Beregning 67" xfId="2004"/>
    <cellStyle name="Beregning 67 2" xfId="2005"/>
    <cellStyle name="Beregning 68" xfId="2006"/>
    <cellStyle name="Beregning 68 2" xfId="2007"/>
    <cellStyle name="Beregning 69" xfId="2008"/>
    <cellStyle name="Beregning 69 2" xfId="2009"/>
    <cellStyle name="Beregning 7" xfId="2010"/>
    <cellStyle name="Beregning 7 2" xfId="2011"/>
    <cellStyle name="Beregning 70" xfId="2012"/>
    <cellStyle name="Beregning 70 2" xfId="2013"/>
    <cellStyle name="Beregning 71" xfId="2014"/>
    <cellStyle name="Beregning 71 2" xfId="2015"/>
    <cellStyle name="Beregning 72" xfId="2016"/>
    <cellStyle name="Beregning 72 2" xfId="2017"/>
    <cellStyle name="Beregning 73" xfId="2018"/>
    <cellStyle name="Beregning 73 2" xfId="2019"/>
    <cellStyle name="Beregning 74" xfId="2020"/>
    <cellStyle name="Beregning 74 2" xfId="2021"/>
    <cellStyle name="Beregning 75" xfId="2022"/>
    <cellStyle name="Beregning 75 2" xfId="2023"/>
    <cellStyle name="Beregning 76" xfId="2024"/>
    <cellStyle name="Beregning 76 2" xfId="2025"/>
    <cellStyle name="Beregning 77" xfId="2026"/>
    <cellStyle name="Beregning 77 2" xfId="2027"/>
    <cellStyle name="Beregning 78" xfId="2028"/>
    <cellStyle name="Beregning 78 2" xfId="2029"/>
    <cellStyle name="Beregning 79" xfId="2030"/>
    <cellStyle name="Beregning 79 2" xfId="2031"/>
    <cellStyle name="Beregning 8" xfId="2032"/>
    <cellStyle name="Beregning 8 2" xfId="2033"/>
    <cellStyle name="Beregning 80" xfId="2034"/>
    <cellStyle name="Beregning 80 2" xfId="2035"/>
    <cellStyle name="Beregning 81" xfId="2036"/>
    <cellStyle name="Beregning 81 2" xfId="2037"/>
    <cellStyle name="Beregning 82" xfId="2038"/>
    <cellStyle name="Beregning 82 2" xfId="2039"/>
    <cellStyle name="Beregning 83" xfId="2040"/>
    <cellStyle name="Beregning 83 2" xfId="2041"/>
    <cellStyle name="Beregning 84" xfId="2042"/>
    <cellStyle name="Beregning 84 2" xfId="2043"/>
    <cellStyle name="Beregning 85" xfId="2044"/>
    <cellStyle name="Beregning 85 2" xfId="2045"/>
    <cellStyle name="Beregning 9" xfId="2046"/>
    <cellStyle name="Beregning 9 2" xfId="2047"/>
    <cellStyle name="Beräkning" xfId="2048"/>
    <cellStyle name="Beräkning 2" xfId="2049"/>
    <cellStyle name="Besøgt Hyperlink" xfId="117"/>
    <cellStyle name="Bra" xfId="2050"/>
    <cellStyle name="Calculation 2" xfId="44"/>
    <cellStyle name="Check Cell 2" xfId="223"/>
    <cellStyle name="Check Cell 3" xfId="118"/>
    <cellStyle name="Check Cell 4" xfId="45"/>
    <cellStyle name="Comma" xfId="1" builtinId="3"/>
    <cellStyle name="Comma 10" xfId="15"/>
    <cellStyle name="Comma 2" xfId="46"/>
    <cellStyle name="Comma 2 2" xfId="224"/>
    <cellStyle name="Comma 2 3" xfId="69"/>
    <cellStyle name="Comma 3" xfId="70"/>
    <cellStyle name="Comma 3 2" xfId="2051"/>
    <cellStyle name="Comma 3 3" xfId="2052"/>
    <cellStyle name="Currency 2" xfId="71"/>
    <cellStyle name="Data Cell - PerformancePoint" xfId="119"/>
    <cellStyle name="Data Entry Cell - PerformancePoint" xfId="120"/>
    <cellStyle name="Dålig" xfId="2053"/>
    <cellStyle name="Dålig 2" xfId="2054"/>
    <cellStyle name="Dårlig 10" xfId="2055"/>
    <cellStyle name="Dårlig 11" xfId="2056"/>
    <cellStyle name="Dårlig 12" xfId="2057"/>
    <cellStyle name="Dårlig 13" xfId="2058"/>
    <cellStyle name="Dårlig 14" xfId="2059"/>
    <cellStyle name="Dårlig 15" xfId="2060"/>
    <cellStyle name="Dårlig 16" xfId="2061"/>
    <cellStyle name="Dårlig 17" xfId="2062"/>
    <cellStyle name="Dårlig 18" xfId="2063"/>
    <cellStyle name="Dårlig 19" xfId="2064"/>
    <cellStyle name="Dårlig 2" xfId="2065"/>
    <cellStyle name="Dårlig 20" xfId="2066"/>
    <cellStyle name="Dårlig 21" xfId="2067"/>
    <cellStyle name="Dårlig 22" xfId="2068"/>
    <cellStyle name="Dårlig 23" xfId="2069"/>
    <cellStyle name="Dårlig 24" xfId="2070"/>
    <cellStyle name="Dårlig 25" xfId="2071"/>
    <cellStyle name="Dårlig 26" xfId="2072"/>
    <cellStyle name="Dårlig 27" xfId="2073"/>
    <cellStyle name="Dårlig 28" xfId="2074"/>
    <cellStyle name="Dårlig 29" xfId="2075"/>
    <cellStyle name="Dårlig 3" xfId="2076"/>
    <cellStyle name="Dårlig 30" xfId="2077"/>
    <cellStyle name="Dårlig 31" xfId="2078"/>
    <cellStyle name="Dårlig 32" xfId="2079"/>
    <cellStyle name="Dårlig 33" xfId="2080"/>
    <cellStyle name="Dårlig 34" xfId="2081"/>
    <cellStyle name="Dårlig 35" xfId="2082"/>
    <cellStyle name="Dårlig 36" xfId="2083"/>
    <cellStyle name="Dårlig 37" xfId="2084"/>
    <cellStyle name="Dårlig 38" xfId="2085"/>
    <cellStyle name="Dårlig 39" xfId="2086"/>
    <cellStyle name="Dårlig 4" xfId="2087"/>
    <cellStyle name="Dårlig 40" xfId="2088"/>
    <cellStyle name="Dårlig 41" xfId="2089"/>
    <cellStyle name="Dårlig 42" xfId="2090"/>
    <cellStyle name="Dårlig 43" xfId="2091"/>
    <cellStyle name="Dårlig 44" xfId="2092"/>
    <cellStyle name="Dårlig 45" xfId="2093"/>
    <cellStyle name="Dårlig 46" xfId="2094"/>
    <cellStyle name="Dårlig 47" xfId="2095"/>
    <cellStyle name="Dårlig 48" xfId="2096"/>
    <cellStyle name="Dårlig 49" xfId="2097"/>
    <cellStyle name="Dårlig 5" xfId="2098"/>
    <cellStyle name="Dårlig 50" xfId="2099"/>
    <cellStyle name="Dårlig 51" xfId="2100"/>
    <cellStyle name="Dårlig 52" xfId="2101"/>
    <cellStyle name="Dårlig 53" xfId="2102"/>
    <cellStyle name="Dårlig 54" xfId="2103"/>
    <cellStyle name="Dårlig 55" xfId="2104"/>
    <cellStyle name="Dårlig 56" xfId="2105"/>
    <cellStyle name="Dårlig 57" xfId="2106"/>
    <cellStyle name="Dårlig 58" xfId="2107"/>
    <cellStyle name="Dårlig 59" xfId="2108"/>
    <cellStyle name="Dårlig 6" xfId="2109"/>
    <cellStyle name="Dårlig 60" xfId="2110"/>
    <cellStyle name="Dårlig 61" xfId="2111"/>
    <cellStyle name="Dårlig 62" xfId="2112"/>
    <cellStyle name="Dårlig 63" xfId="2113"/>
    <cellStyle name="Dårlig 64" xfId="2114"/>
    <cellStyle name="Dårlig 65" xfId="2115"/>
    <cellStyle name="Dårlig 66" xfId="2116"/>
    <cellStyle name="Dårlig 67" xfId="2117"/>
    <cellStyle name="Dårlig 68" xfId="2118"/>
    <cellStyle name="Dårlig 69" xfId="2119"/>
    <cellStyle name="Dårlig 7" xfId="2120"/>
    <cellStyle name="Dårlig 70" xfId="2121"/>
    <cellStyle name="Dårlig 71" xfId="2122"/>
    <cellStyle name="Dårlig 72" xfId="2123"/>
    <cellStyle name="Dårlig 73" xfId="2124"/>
    <cellStyle name="Dårlig 74" xfId="2125"/>
    <cellStyle name="Dårlig 75" xfId="2126"/>
    <cellStyle name="Dårlig 76" xfId="2127"/>
    <cellStyle name="Dårlig 77" xfId="2128"/>
    <cellStyle name="Dårlig 78" xfId="2129"/>
    <cellStyle name="Dårlig 79" xfId="2130"/>
    <cellStyle name="Dårlig 8" xfId="2131"/>
    <cellStyle name="Dårlig 80" xfId="2132"/>
    <cellStyle name="Dårlig 81" xfId="2133"/>
    <cellStyle name="Dårlig 82" xfId="2134"/>
    <cellStyle name="Dårlig 83" xfId="2135"/>
    <cellStyle name="Dårlig 84" xfId="2136"/>
    <cellStyle name="Dårlig 85" xfId="2137"/>
    <cellStyle name="Dårlig 9" xfId="2138"/>
    <cellStyle name="Euro" xfId="72"/>
    <cellStyle name="Explanatory Text 2" xfId="225"/>
    <cellStyle name="Explanatory Text 3" xfId="121"/>
    <cellStyle name="Explanatory Text 4" xfId="47"/>
    <cellStyle name="Forklarende tekst 10" xfId="2139"/>
    <cellStyle name="Forklarende tekst 11" xfId="2140"/>
    <cellStyle name="Forklarende tekst 12" xfId="2141"/>
    <cellStyle name="Forklarende tekst 13" xfId="2142"/>
    <cellStyle name="Forklarende tekst 14" xfId="2143"/>
    <cellStyle name="Forklarende tekst 15" xfId="2144"/>
    <cellStyle name="Forklarende tekst 16" xfId="2145"/>
    <cellStyle name="Forklarende tekst 17" xfId="2146"/>
    <cellStyle name="Forklarende tekst 18" xfId="2147"/>
    <cellStyle name="Forklarende tekst 19" xfId="2148"/>
    <cellStyle name="Forklarende tekst 2" xfId="2149"/>
    <cellStyle name="Forklarende tekst 20" xfId="2150"/>
    <cellStyle name="Forklarende tekst 21" xfId="2151"/>
    <cellStyle name="Forklarende tekst 22" xfId="2152"/>
    <cellStyle name="Forklarende tekst 23" xfId="2153"/>
    <cellStyle name="Forklarende tekst 24" xfId="2154"/>
    <cellStyle name="Forklarende tekst 25" xfId="2155"/>
    <cellStyle name="Forklarende tekst 26" xfId="2156"/>
    <cellStyle name="Forklarende tekst 27" xfId="2157"/>
    <cellStyle name="Forklarende tekst 28" xfId="2158"/>
    <cellStyle name="Forklarende tekst 29" xfId="2159"/>
    <cellStyle name="Forklarende tekst 3" xfId="2160"/>
    <cellStyle name="Forklarende tekst 30" xfId="2161"/>
    <cellStyle name="Forklarende tekst 31" xfId="2162"/>
    <cellStyle name="Forklarende tekst 32" xfId="2163"/>
    <cellStyle name="Forklarende tekst 33" xfId="2164"/>
    <cellStyle name="Forklarende tekst 34" xfId="2165"/>
    <cellStyle name="Forklarende tekst 35" xfId="2166"/>
    <cellStyle name="Forklarende tekst 36" xfId="2167"/>
    <cellStyle name="Forklarende tekst 37" xfId="2168"/>
    <cellStyle name="Forklarende tekst 38" xfId="2169"/>
    <cellStyle name="Forklarende tekst 39" xfId="2170"/>
    <cellStyle name="Forklarende tekst 4" xfId="2171"/>
    <cellStyle name="Forklarende tekst 40" xfId="2172"/>
    <cellStyle name="Forklarende tekst 41" xfId="2173"/>
    <cellStyle name="Forklarende tekst 42" xfId="2174"/>
    <cellStyle name="Forklarende tekst 43" xfId="2175"/>
    <cellStyle name="Forklarende tekst 44" xfId="2176"/>
    <cellStyle name="Forklarende tekst 45" xfId="2177"/>
    <cellStyle name="Forklarende tekst 46" xfId="2178"/>
    <cellStyle name="Forklarende tekst 47" xfId="2179"/>
    <cellStyle name="Forklarende tekst 48" xfId="2180"/>
    <cellStyle name="Forklarende tekst 49" xfId="2181"/>
    <cellStyle name="Forklarende tekst 5" xfId="2182"/>
    <cellStyle name="Forklarende tekst 50" xfId="2183"/>
    <cellStyle name="Forklarende tekst 51" xfId="2184"/>
    <cellStyle name="Forklarende tekst 52" xfId="2185"/>
    <cellStyle name="Forklarende tekst 53" xfId="2186"/>
    <cellStyle name="Forklarende tekst 54" xfId="2187"/>
    <cellStyle name="Forklarende tekst 55" xfId="2188"/>
    <cellStyle name="Forklarende tekst 56" xfId="2189"/>
    <cellStyle name="Forklarende tekst 57" xfId="2190"/>
    <cellStyle name="Forklarende tekst 58" xfId="2191"/>
    <cellStyle name="Forklarende tekst 59" xfId="2192"/>
    <cellStyle name="Forklarende tekst 6" xfId="2193"/>
    <cellStyle name="Forklarende tekst 60" xfId="2194"/>
    <cellStyle name="Forklarende tekst 61" xfId="2195"/>
    <cellStyle name="Forklarende tekst 62" xfId="2196"/>
    <cellStyle name="Forklarende tekst 63" xfId="2197"/>
    <cellStyle name="Forklarende tekst 64" xfId="2198"/>
    <cellStyle name="Forklarende tekst 65" xfId="2199"/>
    <cellStyle name="Forklarende tekst 66" xfId="2200"/>
    <cellStyle name="Forklarende tekst 67" xfId="2201"/>
    <cellStyle name="Forklarende tekst 68" xfId="2202"/>
    <cellStyle name="Forklarende tekst 69" xfId="2203"/>
    <cellStyle name="Forklarende tekst 7" xfId="2204"/>
    <cellStyle name="Forklarende tekst 70" xfId="2205"/>
    <cellStyle name="Forklarende tekst 71" xfId="2206"/>
    <cellStyle name="Forklarende tekst 72" xfId="2207"/>
    <cellStyle name="Forklarende tekst 73" xfId="2208"/>
    <cellStyle name="Forklarende tekst 74" xfId="2209"/>
    <cellStyle name="Forklarende tekst 75" xfId="2210"/>
    <cellStyle name="Forklarende tekst 76" xfId="2211"/>
    <cellStyle name="Forklarende tekst 77" xfId="2212"/>
    <cellStyle name="Forklarende tekst 78" xfId="2213"/>
    <cellStyle name="Forklarende tekst 79" xfId="2214"/>
    <cellStyle name="Forklarende tekst 8" xfId="2215"/>
    <cellStyle name="Forklarende tekst 80" xfId="2216"/>
    <cellStyle name="Forklarende tekst 81" xfId="2217"/>
    <cellStyle name="Forklarende tekst 82" xfId="2218"/>
    <cellStyle name="Forklarende tekst 83" xfId="2219"/>
    <cellStyle name="Forklarende tekst 84" xfId="2220"/>
    <cellStyle name="Forklarende tekst 85" xfId="2221"/>
    <cellStyle name="Forklarende tekst 9" xfId="2222"/>
    <cellStyle name="Färg1" xfId="79"/>
    <cellStyle name="Färg1 2" xfId="2223"/>
    <cellStyle name="Färg1 3" xfId="2224"/>
    <cellStyle name="Färg1_9. Figures" xfId="4416"/>
    <cellStyle name="Färg2" xfId="2225"/>
    <cellStyle name="Färg3" xfId="2226"/>
    <cellStyle name="Färg4" xfId="2227"/>
    <cellStyle name="Färg5" xfId="2228"/>
    <cellStyle name="Färg6" xfId="2229"/>
    <cellStyle name="Förklarande text" xfId="2230"/>
    <cellStyle name="God 10" xfId="2231"/>
    <cellStyle name="God 11" xfId="2232"/>
    <cellStyle name="God 12" xfId="2233"/>
    <cellStyle name="God 13" xfId="2234"/>
    <cellStyle name="God 14" xfId="2235"/>
    <cellStyle name="God 15" xfId="2236"/>
    <cellStyle name="God 16" xfId="2237"/>
    <cellStyle name="God 17" xfId="2238"/>
    <cellStyle name="God 18" xfId="2239"/>
    <cellStyle name="God 19" xfId="2240"/>
    <cellStyle name="God 2" xfId="122"/>
    <cellStyle name="God 2 2" xfId="4359"/>
    <cellStyle name="God 20" xfId="2241"/>
    <cellStyle name="God 21" xfId="2242"/>
    <cellStyle name="God 22" xfId="2243"/>
    <cellStyle name="God 23" xfId="2244"/>
    <cellStyle name="God 24" xfId="2245"/>
    <cellStyle name="God 25" xfId="2246"/>
    <cellStyle name="God 26" xfId="2247"/>
    <cellStyle name="God 27" xfId="2248"/>
    <cellStyle name="God 28" xfId="2249"/>
    <cellStyle name="God 29" xfId="2250"/>
    <cellStyle name="God 3" xfId="2251"/>
    <cellStyle name="God 30" xfId="2252"/>
    <cellStyle name="God 31" xfId="2253"/>
    <cellStyle name="God 32" xfId="2254"/>
    <cellStyle name="God 33" xfId="2255"/>
    <cellStyle name="God 34" xfId="2256"/>
    <cellStyle name="God 35" xfId="2257"/>
    <cellStyle name="God 36" xfId="2258"/>
    <cellStyle name="God 37" xfId="2259"/>
    <cellStyle name="God 38" xfId="2260"/>
    <cellStyle name="God 39" xfId="2261"/>
    <cellStyle name="God 4" xfId="2262"/>
    <cellStyle name="God 40" xfId="2263"/>
    <cellStyle name="God 41" xfId="2264"/>
    <cellStyle name="God 42" xfId="2265"/>
    <cellStyle name="God 43" xfId="2266"/>
    <cellStyle name="God 44" xfId="2267"/>
    <cellStyle name="God 45" xfId="2268"/>
    <cellStyle name="God 46" xfId="2269"/>
    <cellStyle name="God 47" xfId="2270"/>
    <cellStyle name="God 48" xfId="2271"/>
    <cellStyle name="God 49" xfId="2272"/>
    <cellStyle name="God 5" xfId="2273"/>
    <cellStyle name="God 50" xfId="2274"/>
    <cellStyle name="God 51" xfId="2275"/>
    <cellStyle name="God 52" xfId="2276"/>
    <cellStyle name="God 53" xfId="2277"/>
    <cellStyle name="God 54" xfId="2278"/>
    <cellStyle name="God 55" xfId="2279"/>
    <cellStyle name="God 56" xfId="2280"/>
    <cellStyle name="God 57" xfId="2281"/>
    <cellStyle name="God 58" xfId="2282"/>
    <cellStyle name="God 59" xfId="2283"/>
    <cellStyle name="God 6" xfId="2284"/>
    <cellStyle name="God 60" xfId="2285"/>
    <cellStyle name="God 61" xfId="2286"/>
    <cellStyle name="God 62" xfId="2287"/>
    <cellStyle name="God 63" xfId="2288"/>
    <cellStyle name="God 64" xfId="2289"/>
    <cellStyle name="God 65" xfId="2290"/>
    <cellStyle name="God 66" xfId="2291"/>
    <cellStyle name="God 67" xfId="2292"/>
    <cellStyle name="God 68" xfId="2293"/>
    <cellStyle name="God 69" xfId="2294"/>
    <cellStyle name="God 7" xfId="2295"/>
    <cellStyle name="God 70" xfId="2296"/>
    <cellStyle name="God 71" xfId="2297"/>
    <cellStyle name="God 72" xfId="2298"/>
    <cellStyle name="God 73" xfId="2299"/>
    <cellStyle name="God 74" xfId="2300"/>
    <cellStyle name="God 75" xfId="2301"/>
    <cellStyle name="God 76" xfId="2302"/>
    <cellStyle name="God 77" xfId="2303"/>
    <cellStyle name="God 78" xfId="2304"/>
    <cellStyle name="God 79" xfId="2305"/>
    <cellStyle name="God 8" xfId="2306"/>
    <cellStyle name="God 80" xfId="2307"/>
    <cellStyle name="God 81" xfId="2308"/>
    <cellStyle name="God 82" xfId="2309"/>
    <cellStyle name="God 83" xfId="2310"/>
    <cellStyle name="God 84" xfId="2311"/>
    <cellStyle name="God 85" xfId="2312"/>
    <cellStyle name="God 9" xfId="2313"/>
    <cellStyle name="Good 2" xfId="226"/>
    <cellStyle name="Heading 1 2" xfId="227"/>
    <cellStyle name="Heading 1 3" xfId="123"/>
    <cellStyle name="Heading 1 4" xfId="48"/>
    <cellStyle name="Heading 2 2" xfId="228"/>
    <cellStyle name="Heading 2 3" xfId="124"/>
    <cellStyle name="Heading 2 4" xfId="49"/>
    <cellStyle name="Heading 3 2" xfId="229"/>
    <cellStyle name="Heading 3 3" xfId="125"/>
    <cellStyle name="Heading 3 4" xfId="50"/>
    <cellStyle name="Heading 4 2" xfId="230"/>
    <cellStyle name="Heading 4 3" xfId="126"/>
    <cellStyle name="Heading 4 4" xfId="51"/>
    <cellStyle name="Hyperkobling 2" xfId="2314"/>
    <cellStyle name="Hyperlink" xfId="10" builtinId="8"/>
    <cellStyle name="Hyperlink 2" xfId="128"/>
    <cellStyle name="Hyperlink 2 2" xfId="129"/>
    <cellStyle name="Hyperlink 3" xfId="130"/>
    <cellStyle name="Hyperlink 3 2" xfId="131"/>
    <cellStyle name="Hyperlink 4" xfId="132"/>
    <cellStyle name="Hyperlink 4 2" xfId="133"/>
    <cellStyle name="Hyperlink 5" xfId="134"/>
    <cellStyle name="Hyperlink 5 2" xfId="135"/>
    <cellStyle name="Hyperlink 6" xfId="127"/>
    <cellStyle name="Indata" xfId="2315"/>
    <cellStyle name="Indata 2" xfId="2316"/>
    <cellStyle name="Inndata 10" xfId="2317"/>
    <cellStyle name="Inndata 10 2" xfId="2318"/>
    <cellStyle name="Inndata 11" xfId="2319"/>
    <cellStyle name="Inndata 11 2" xfId="2320"/>
    <cellStyle name="Inndata 12" xfId="2321"/>
    <cellStyle name="Inndata 12 2" xfId="2322"/>
    <cellStyle name="Inndata 13" xfId="2323"/>
    <cellStyle name="Inndata 13 2" xfId="2324"/>
    <cellStyle name="Inndata 14" xfId="2325"/>
    <cellStyle name="Inndata 14 2" xfId="2326"/>
    <cellStyle name="Inndata 15" xfId="2327"/>
    <cellStyle name="Inndata 15 2" xfId="2328"/>
    <cellStyle name="Inndata 16" xfId="2329"/>
    <cellStyle name="Inndata 16 2" xfId="2330"/>
    <cellStyle name="Inndata 17" xfId="2331"/>
    <cellStyle name="Inndata 17 2" xfId="2332"/>
    <cellStyle name="Inndata 18" xfId="2333"/>
    <cellStyle name="Inndata 18 2" xfId="2334"/>
    <cellStyle name="Inndata 19" xfId="2335"/>
    <cellStyle name="Inndata 19 2" xfId="2336"/>
    <cellStyle name="Inndata 2" xfId="136"/>
    <cellStyle name="Inndata 2 2" xfId="137"/>
    <cellStyle name="Inndata 2 2 2" xfId="138"/>
    <cellStyle name="Inndata 2 3" xfId="139"/>
    <cellStyle name="Inndata 2 3 2" xfId="140"/>
    <cellStyle name="Inndata 2 4" xfId="141"/>
    <cellStyle name="Inndata 2 4 2" xfId="142"/>
    <cellStyle name="Inndata 2 5" xfId="143"/>
    <cellStyle name="Inndata 2 5 2" xfId="144"/>
    <cellStyle name="Inndata 2 6" xfId="145"/>
    <cellStyle name="Inndata 2 7" xfId="4360"/>
    <cellStyle name="Inndata 20" xfId="2337"/>
    <cellStyle name="Inndata 20 2" xfId="2338"/>
    <cellStyle name="Inndata 21" xfId="2339"/>
    <cellStyle name="Inndata 21 2" xfId="2340"/>
    <cellStyle name="Inndata 22" xfId="2341"/>
    <cellStyle name="Inndata 22 2" xfId="2342"/>
    <cellStyle name="Inndata 23" xfId="2343"/>
    <cellStyle name="Inndata 23 2" xfId="2344"/>
    <cellStyle name="Inndata 24" xfId="2345"/>
    <cellStyle name="Inndata 24 2" xfId="2346"/>
    <cellStyle name="Inndata 25" xfId="2347"/>
    <cellStyle name="Inndata 25 2" xfId="2348"/>
    <cellStyle name="Inndata 26" xfId="2349"/>
    <cellStyle name="Inndata 26 2" xfId="2350"/>
    <cellStyle name="Inndata 27" xfId="2351"/>
    <cellStyle name="Inndata 27 2" xfId="2352"/>
    <cellStyle name="Inndata 28" xfId="2353"/>
    <cellStyle name="Inndata 28 2" xfId="2354"/>
    <cellStyle name="Inndata 29" xfId="2355"/>
    <cellStyle name="Inndata 29 2" xfId="2356"/>
    <cellStyle name="Inndata 3" xfId="2357"/>
    <cellStyle name="Inndata 3 2" xfId="2358"/>
    <cellStyle name="Inndata 30" xfId="2359"/>
    <cellStyle name="Inndata 30 2" xfId="2360"/>
    <cellStyle name="Inndata 31" xfId="2361"/>
    <cellStyle name="Inndata 31 2" xfId="2362"/>
    <cellStyle name="Inndata 32" xfId="2363"/>
    <cellStyle name="Inndata 32 2" xfId="2364"/>
    <cellStyle name="Inndata 33" xfId="2365"/>
    <cellStyle name="Inndata 33 2" xfId="2366"/>
    <cellStyle name="Inndata 34" xfId="2367"/>
    <cellStyle name="Inndata 34 2" xfId="2368"/>
    <cellStyle name="Inndata 35" xfId="2369"/>
    <cellStyle name="Inndata 35 2" xfId="2370"/>
    <cellStyle name="Inndata 36" xfId="2371"/>
    <cellStyle name="Inndata 36 2" xfId="2372"/>
    <cellStyle name="Inndata 37" xfId="2373"/>
    <cellStyle name="Inndata 37 2" xfId="2374"/>
    <cellStyle name="Inndata 38" xfId="2375"/>
    <cellStyle name="Inndata 38 2" xfId="2376"/>
    <cellStyle name="Inndata 39" xfId="2377"/>
    <cellStyle name="Inndata 39 2" xfId="2378"/>
    <cellStyle name="Inndata 4" xfId="2379"/>
    <cellStyle name="Inndata 4 2" xfId="2380"/>
    <cellStyle name="Inndata 40" xfId="2381"/>
    <cellStyle name="Inndata 40 2" xfId="2382"/>
    <cellStyle name="Inndata 41" xfId="2383"/>
    <cellStyle name="Inndata 41 2" xfId="2384"/>
    <cellStyle name="Inndata 42" xfId="2385"/>
    <cellStyle name="Inndata 42 2" xfId="2386"/>
    <cellStyle name="Inndata 43" xfId="2387"/>
    <cellStyle name="Inndata 43 2" xfId="2388"/>
    <cellStyle name="Inndata 44" xfId="2389"/>
    <cellStyle name="Inndata 44 2" xfId="2390"/>
    <cellStyle name="Inndata 45" xfId="2391"/>
    <cellStyle name="Inndata 45 2" xfId="2392"/>
    <cellStyle name="Inndata 46" xfId="2393"/>
    <cellStyle name="Inndata 46 2" xfId="2394"/>
    <cellStyle name="Inndata 47" xfId="2395"/>
    <cellStyle name="Inndata 47 2" xfId="2396"/>
    <cellStyle name="Inndata 48" xfId="2397"/>
    <cellStyle name="Inndata 48 2" xfId="2398"/>
    <cellStyle name="Inndata 49" xfId="2399"/>
    <cellStyle name="Inndata 49 2" xfId="2400"/>
    <cellStyle name="Inndata 5" xfId="2401"/>
    <cellStyle name="Inndata 5 2" xfId="2402"/>
    <cellStyle name="Inndata 50" xfId="2403"/>
    <cellStyle name="Inndata 50 2" xfId="2404"/>
    <cellStyle name="Inndata 51" xfId="2405"/>
    <cellStyle name="Inndata 51 2" xfId="2406"/>
    <cellStyle name="Inndata 52" xfId="2407"/>
    <cellStyle name="Inndata 52 2" xfId="2408"/>
    <cellStyle name="Inndata 53" xfId="2409"/>
    <cellStyle name="Inndata 53 2" xfId="2410"/>
    <cellStyle name="Inndata 54" xfId="2411"/>
    <cellStyle name="Inndata 54 2" xfId="2412"/>
    <cellStyle name="Inndata 55" xfId="2413"/>
    <cellStyle name="Inndata 55 2" xfId="2414"/>
    <cellStyle name="Inndata 56" xfId="2415"/>
    <cellStyle name="Inndata 56 2" xfId="2416"/>
    <cellStyle name="Inndata 57" xfId="2417"/>
    <cellStyle name="Inndata 57 2" xfId="2418"/>
    <cellStyle name="Inndata 58" xfId="2419"/>
    <cellStyle name="Inndata 58 2" xfId="2420"/>
    <cellStyle name="Inndata 59" xfId="2421"/>
    <cellStyle name="Inndata 59 2" xfId="2422"/>
    <cellStyle name="Inndata 6" xfId="2423"/>
    <cellStyle name="Inndata 6 2" xfId="2424"/>
    <cellStyle name="Inndata 60" xfId="2425"/>
    <cellStyle name="Inndata 60 2" xfId="2426"/>
    <cellStyle name="Inndata 61" xfId="2427"/>
    <cellStyle name="Inndata 61 2" xfId="2428"/>
    <cellStyle name="Inndata 62" xfId="2429"/>
    <cellStyle name="Inndata 62 2" xfId="2430"/>
    <cellStyle name="Inndata 63" xfId="2431"/>
    <cellStyle name="Inndata 63 2" xfId="2432"/>
    <cellStyle name="Inndata 64" xfId="2433"/>
    <cellStyle name="Inndata 64 2" xfId="2434"/>
    <cellStyle name="Inndata 65" xfId="2435"/>
    <cellStyle name="Inndata 65 2" xfId="2436"/>
    <cellStyle name="Inndata 66" xfId="2437"/>
    <cellStyle name="Inndata 66 2" xfId="2438"/>
    <cellStyle name="Inndata 67" xfId="2439"/>
    <cellStyle name="Inndata 67 2" xfId="2440"/>
    <cellStyle name="Inndata 68" xfId="2441"/>
    <cellStyle name="Inndata 68 2" xfId="2442"/>
    <cellStyle name="Inndata 69" xfId="2443"/>
    <cellStyle name="Inndata 69 2" xfId="2444"/>
    <cellStyle name="Inndata 7" xfId="2445"/>
    <cellStyle name="Inndata 7 2" xfId="2446"/>
    <cellStyle name="Inndata 70" xfId="2447"/>
    <cellStyle name="Inndata 70 2" xfId="2448"/>
    <cellStyle name="Inndata 71" xfId="2449"/>
    <cellStyle name="Inndata 71 2" xfId="2450"/>
    <cellStyle name="Inndata 72" xfId="2451"/>
    <cellStyle name="Inndata 72 2" xfId="2452"/>
    <cellStyle name="Inndata 73" xfId="2453"/>
    <cellStyle name="Inndata 73 2" xfId="2454"/>
    <cellStyle name="Inndata 74" xfId="2455"/>
    <cellStyle name="Inndata 74 2" xfId="2456"/>
    <cellStyle name="Inndata 75" xfId="2457"/>
    <cellStyle name="Inndata 75 2" xfId="2458"/>
    <cellStyle name="Inndata 76" xfId="2459"/>
    <cellStyle name="Inndata 76 2" xfId="2460"/>
    <cellStyle name="Inndata 77" xfId="2461"/>
    <cellStyle name="Inndata 77 2" xfId="2462"/>
    <cellStyle name="Inndata 78" xfId="2463"/>
    <cellStyle name="Inndata 78 2" xfId="2464"/>
    <cellStyle name="Inndata 79" xfId="2465"/>
    <cellStyle name="Inndata 79 2" xfId="2466"/>
    <cellStyle name="Inndata 8" xfId="2467"/>
    <cellStyle name="Inndata 8 2" xfId="2468"/>
    <cellStyle name="Inndata 80" xfId="2469"/>
    <cellStyle name="Inndata 80 2" xfId="2470"/>
    <cellStyle name="Inndata 81" xfId="2471"/>
    <cellStyle name="Inndata 81 2" xfId="2472"/>
    <cellStyle name="Inndata 82" xfId="2473"/>
    <cellStyle name="Inndata 82 2" xfId="2474"/>
    <cellStyle name="Inndata 83" xfId="2475"/>
    <cellStyle name="Inndata 83 2" xfId="2476"/>
    <cellStyle name="Inndata 84" xfId="2477"/>
    <cellStyle name="Inndata 84 2" xfId="2478"/>
    <cellStyle name="Inndata 85" xfId="2479"/>
    <cellStyle name="Inndata 85 2" xfId="2480"/>
    <cellStyle name="Inndata 9" xfId="2481"/>
    <cellStyle name="Inndata 9 2" xfId="2482"/>
    <cellStyle name="Input 2" xfId="147"/>
    <cellStyle name="Input 2 2" xfId="148"/>
    <cellStyle name="Input 3" xfId="149"/>
    <cellStyle name="Input 3 2" xfId="150"/>
    <cellStyle name="Input 4" xfId="151"/>
    <cellStyle name="Input 4 2" xfId="152"/>
    <cellStyle name="Input 5" xfId="153"/>
    <cellStyle name="Input 5 2" xfId="154"/>
    <cellStyle name="Input 6" xfId="155"/>
    <cellStyle name="Input 7" xfId="231"/>
    <cellStyle name="Input 8" xfId="146"/>
    <cellStyle name="Input 9" xfId="52"/>
    <cellStyle name="Koblet celle 10" xfId="2483"/>
    <cellStyle name="Koblet celle 11" xfId="2484"/>
    <cellStyle name="Koblet celle 12" xfId="2485"/>
    <cellStyle name="Koblet celle 13" xfId="2486"/>
    <cellStyle name="Koblet celle 14" xfId="2487"/>
    <cellStyle name="Koblet celle 15" xfId="2488"/>
    <cellStyle name="Koblet celle 16" xfId="2489"/>
    <cellStyle name="Koblet celle 17" xfId="2490"/>
    <cellStyle name="Koblet celle 18" xfId="2491"/>
    <cellStyle name="Koblet celle 19" xfId="2492"/>
    <cellStyle name="Koblet celle 2" xfId="156"/>
    <cellStyle name="Koblet celle 2 2" xfId="4361"/>
    <cellStyle name="Koblet celle 20" xfId="2493"/>
    <cellStyle name="Koblet celle 21" xfId="2494"/>
    <cellStyle name="Koblet celle 22" xfId="2495"/>
    <cellStyle name="Koblet celle 23" xfId="2496"/>
    <cellStyle name="Koblet celle 24" xfId="2497"/>
    <cellStyle name="Koblet celle 25" xfId="2498"/>
    <cellStyle name="Koblet celle 26" xfId="2499"/>
    <cellStyle name="Koblet celle 27" xfId="2500"/>
    <cellStyle name="Koblet celle 28" xfId="2501"/>
    <cellStyle name="Koblet celle 29" xfId="2502"/>
    <cellStyle name="Koblet celle 3" xfId="2503"/>
    <cellStyle name="Koblet celle 30" xfId="2504"/>
    <cellStyle name="Koblet celle 31" xfId="2505"/>
    <cellStyle name="Koblet celle 32" xfId="2506"/>
    <cellStyle name="Koblet celle 33" xfId="2507"/>
    <cellStyle name="Koblet celle 34" xfId="2508"/>
    <cellStyle name="Koblet celle 35" xfId="2509"/>
    <cellStyle name="Koblet celle 36" xfId="2510"/>
    <cellStyle name="Koblet celle 37" xfId="2511"/>
    <cellStyle name="Koblet celle 38" xfId="2512"/>
    <cellStyle name="Koblet celle 39" xfId="2513"/>
    <cellStyle name="Koblet celle 4" xfId="2514"/>
    <cellStyle name="Koblet celle 40" xfId="2515"/>
    <cellStyle name="Koblet celle 41" xfId="2516"/>
    <cellStyle name="Koblet celle 42" xfId="2517"/>
    <cellStyle name="Koblet celle 43" xfId="2518"/>
    <cellStyle name="Koblet celle 44" xfId="2519"/>
    <cellStyle name="Koblet celle 45" xfId="2520"/>
    <cellStyle name="Koblet celle 46" xfId="2521"/>
    <cellStyle name="Koblet celle 47" xfId="2522"/>
    <cellStyle name="Koblet celle 48" xfId="2523"/>
    <cellStyle name="Koblet celle 49" xfId="2524"/>
    <cellStyle name="Koblet celle 5" xfId="2525"/>
    <cellStyle name="Koblet celle 50" xfId="2526"/>
    <cellStyle name="Koblet celle 51" xfId="2527"/>
    <cellStyle name="Koblet celle 52" xfId="2528"/>
    <cellStyle name="Koblet celle 53" xfId="2529"/>
    <cellStyle name="Koblet celle 54" xfId="2530"/>
    <cellStyle name="Koblet celle 55" xfId="2531"/>
    <cellStyle name="Koblet celle 56" xfId="2532"/>
    <cellStyle name="Koblet celle 57" xfId="2533"/>
    <cellStyle name="Koblet celle 58" xfId="2534"/>
    <cellStyle name="Koblet celle 59" xfId="2535"/>
    <cellStyle name="Koblet celle 6" xfId="2536"/>
    <cellStyle name="Koblet celle 60" xfId="2537"/>
    <cellStyle name="Koblet celle 61" xfId="2538"/>
    <cellStyle name="Koblet celle 62" xfId="2539"/>
    <cellStyle name="Koblet celle 63" xfId="2540"/>
    <cellStyle name="Koblet celle 64" xfId="2541"/>
    <cellStyle name="Koblet celle 65" xfId="2542"/>
    <cellStyle name="Koblet celle 66" xfId="2543"/>
    <cellStyle name="Koblet celle 67" xfId="2544"/>
    <cellStyle name="Koblet celle 68" xfId="2545"/>
    <cellStyle name="Koblet celle 69" xfId="2546"/>
    <cellStyle name="Koblet celle 7" xfId="2547"/>
    <cellStyle name="Koblet celle 70" xfId="2548"/>
    <cellStyle name="Koblet celle 71" xfId="2549"/>
    <cellStyle name="Koblet celle 72" xfId="2550"/>
    <cellStyle name="Koblet celle 73" xfId="2551"/>
    <cellStyle name="Koblet celle 74" xfId="2552"/>
    <cellStyle name="Koblet celle 75" xfId="2553"/>
    <cellStyle name="Koblet celle 76" xfId="2554"/>
    <cellStyle name="Koblet celle 77" xfId="2555"/>
    <cellStyle name="Koblet celle 78" xfId="2556"/>
    <cellStyle name="Koblet celle 79" xfId="2557"/>
    <cellStyle name="Koblet celle 8" xfId="2558"/>
    <cellStyle name="Koblet celle 80" xfId="2559"/>
    <cellStyle name="Koblet celle 81" xfId="2560"/>
    <cellStyle name="Koblet celle 82" xfId="2561"/>
    <cellStyle name="Koblet celle 83" xfId="2562"/>
    <cellStyle name="Koblet celle 84" xfId="2563"/>
    <cellStyle name="Koblet celle 85" xfId="2564"/>
    <cellStyle name="Koblet celle 9" xfId="2565"/>
    <cellStyle name="Komma 2" xfId="7"/>
    <cellStyle name="Kontrollcell" xfId="2566"/>
    <cellStyle name="Kontrollcelle 10" xfId="2567"/>
    <cellStyle name="Kontrollcelle 11" xfId="2568"/>
    <cellStyle name="Kontrollcelle 12" xfId="2569"/>
    <cellStyle name="Kontrollcelle 13" xfId="2570"/>
    <cellStyle name="Kontrollcelle 14" xfId="2571"/>
    <cellStyle name="Kontrollcelle 15" xfId="2572"/>
    <cellStyle name="Kontrollcelle 16" xfId="2573"/>
    <cellStyle name="Kontrollcelle 17" xfId="2574"/>
    <cellStyle name="Kontrollcelle 18" xfId="2575"/>
    <cellStyle name="Kontrollcelle 19" xfId="2576"/>
    <cellStyle name="Kontrollcelle 2" xfId="2577"/>
    <cellStyle name="Kontrollcelle 20" xfId="2578"/>
    <cellStyle name="Kontrollcelle 21" xfId="2579"/>
    <cellStyle name="Kontrollcelle 22" xfId="2580"/>
    <cellStyle name="Kontrollcelle 23" xfId="2581"/>
    <cellStyle name="Kontrollcelle 24" xfId="2582"/>
    <cellStyle name="Kontrollcelle 25" xfId="2583"/>
    <cellStyle name="Kontrollcelle 26" xfId="2584"/>
    <cellStyle name="Kontrollcelle 27" xfId="2585"/>
    <cellStyle name="Kontrollcelle 28" xfId="2586"/>
    <cellStyle name="Kontrollcelle 29" xfId="2587"/>
    <cellStyle name="Kontrollcelle 3" xfId="2588"/>
    <cellStyle name="Kontrollcelle 30" xfId="2589"/>
    <cellStyle name="Kontrollcelle 31" xfId="2590"/>
    <cellStyle name="Kontrollcelle 32" xfId="2591"/>
    <cellStyle name="Kontrollcelle 33" xfId="2592"/>
    <cellStyle name="Kontrollcelle 34" xfId="2593"/>
    <cellStyle name="Kontrollcelle 35" xfId="2594"/>
    <cellStyle name="Kontrollcelle 36" xfId="2595"/>
    <cellStyle name="Kontrollcelle 37" xfId="2596"/>
    <cellStyle name="Kontrollcelle 38" xfId="2597"/>
    <cellStyle name="Kontrollcelle 39" xfId="2598"/>
    <cellStyle name="Kontrollcelle 4" xfId="2599"/>
    <cellStyle name="Kontrollcelle 40" xfId="2600"/>
    <cellStyle name="Kontrollcelle 41" xfId="2601"/>
    <cellStyle name="Kontrollcelle 42" xfId="2602"/>
    <cellStyle name="Kontrollcelle 43" xfId="2603"/>
    <cellStyle name="Kontrollcelle 44" xfId="2604"/>
    <cellStyle name="Kontrollcelle 45" xfId="2605"/>
    <cellStyle name="Kontrollcelle 46" xfId="2606"/>
    <cellStyle name="Kontrollcelle 47" xfId="2607"/>
    <cellStyle name="Kontrollcelle 48" xfId="2608"/>
    <cellStyle name="Kontrollcelle 49" xfId="2609"/>
    <cellStyle name="Kontrollcelle 5" xfId="2610"/>
    <cellStyle name="Kontrollcelle 50" xfId="2611"/>
    <cellStyle name="Kontrollcelle 51" xfId="2612"/>
    <cellStyle name="Kontrollcelle 52" xfId="2613"/>
    <cellStyle name="Kontrollcelle 53" xfId="2614"/>
    <cellStyle name="Kontrollcelle 54" xfId="2615"/>
    <cellStyle name="Kontrollcelle 55" xfId="2616"/>
    <cellStyle name="Kontrollcelle 56" xfId="2617"/>
    <cellStyle name="Kontrollcelle 57" xfId="2618"/>
    <cellStyle name="Kontrollcelle 58" xfId="2619"/>
    <cellStyle name="Kontrollcelle 59" xfId="2620"/>
    <cellStyle name="Kontrollcelle 6" xfId="2621"/>
    <cellStyle name="Kontrollcelle 60" xfId="2622"/>
    <cellStyle name="Kontrollcelle 61" xfId="2623"/>
    <cellStyle name="Kontrollcelle 62" xfId="2624"/>
    <cellStyle name="Kontrollcelle 63" xfId="2625"/>
    <cellStyle name="Kontrollcelle 64" xfId="2626"/>
    <cellStyle name="Kontrollcelle 65" xfId="2627"/>
    <cellStyle name="Kontrollcelle 66" xfId="2628"/>
    <cellStyle name="Kontrollcelle 67" xfId="2629"/>
    <cellStyle name="Kontrollcelle 68" xfId="2630"/>
    <cellStyle name="Kontrollcelle 69" xfId="2631"/>
    <cellStyle name="Kontrollcelle 7" xfId="2632"/>
    <cellStyle name="Kontrollcelle 70" xfId="2633"/>
    <cellStyle name="Kontrollcelle 71" xfId="2634"/>
    <cellStyle name="Kontrollcelle 72" xfId="2635"/>
    <cellStyle name="Kontrollcelle 73" xfId="2636"/>
    <cellStyle name="Kontrollcelle 74" xfId="2637"/>
    <cellStyle name="Kontrollcelle 75" xfId="2638"/>
    <cellStyle name="Kontrollcelle 76" xfId="2639"/>
    <cellStyle name="Kontrollcelle 77" xfId="2640"/>
    <cellStyle name="Kontrollcelle 78" xfId="2641"/>
    <cellStyle name="Kontrollcelle 79" xfId="2642"/>
    <cellStyle name="Kontrollcelle 8" xfId="2643"/>
    <cellStyle name="Kontrollcelle 80" xfId="2644"/>
    <cellStyle name="Kontrollcelle 81" xfId="2645"/>
    <cellStyle name="Kontrollcelle 82" xfId="2646"/>
    <cellStyle name="Kontrollcelle 83" xfId="2647"/>
    <cellStyle name="Kontrollcelle 84" xfId="2648"/>
    <cellStyle name="Kontrollcelle 85" xfId="2649"/>
    <cellStyle name="Kontrollcelle 9" xfId="2650"/>
    <cellStyle name="Linked Cell 2" xfId="53"/>
    <cellStyle name="Locked Cell - PerformancePoint" xfId="157"/>
    <cellStyle name="Länkad cell" xfId="2651"/>
    <cellStyle name="Merknad 10" xfId="2652"/>
    <cellStyle name="Merknad 10 2" xfId="2653"/>
    <cellStyle name="Merknad 11" xfId="2654"/>
    <cellStyle name="Merknad 11 2" xfId="2655"/>
    <cellStyle name="Merknad 12" xfId="2656"/>
    <cellStyle name="Merknad 12 2" xfId="2657"/>
    <cellStyle name="Merknad 13" xfId="2658"/>
    <cellStyle name="Merknad 13 2" xfId="2659"/>
    <cellStyle name="Merknad 14" xfId="2660"/>
    <cellStyle name="Merknad 14 2" xfId="2661"/>
    <cellStyle name="Merknad 15" xfId="2662"/>
    <cellStyle name="Merknad 15 2" xfId="2663"/>
    <cellStyle name="Merknad 16" xfId="2664"/>
    <cellStyle name="Merknad 16 2" xfId="2665"/>
    <cellStyle name="Merknad 17" xfId="2666"/>
    <cellStyle name="Merknad 17 2" xfId="2667"/>
    <cellStyle name="Merknad 18" xfId="2668"/>
    <cellStyle name="Merknad 18 2" xfId="2669"/>
    <cellStyle name="Merknad 19" xfId="2670"/>
    <cellStyle name="Merknad 19 2" xfId="2671"/>
    <cellStyle name="Merknad 2" xfId="158"/>
    <cellStyle name="Merknad 2 2" xfId="159"/>
    <cellStyle name="Merknad 2 2 2" xfId="160"/>
    <cellStyle name="Merknad 2 3" xfId="161"/>
    <cellStyle name="Merknad 2 3 2" xfId="162"/>
    <cellStyle name="Merknad 2 4" xfId="163"/>
    <cellStyle name="Merknad 2 4 2" xfId="164"/>
    <cellStyle name="Merknad 2 5" xfId="165"/>
    <cellStyle name="Merknad 2 5 2" xfId="166"/>
    <cellStyle name="Merknad 2 6" xfId="167"/>
    <cellStyle name="Merknad 2 7" xfId="4362"/>
    <cellStyle name="Merknad 20" xfId="2672"/>
    <cellStyle name="Merknad 20 2" xfId="2673"/>
    <cellStyle name="Merknad 21" xfId="2674"/>
    <cellStyle name="Merknad 21 2" xfId="2675"/>
    <cellStyle name="Merknad 22" xfId="2676"/>
    <cellStyle name="Merknad 22 2" xfId="2677"/>
    <cellStyle name="Merknad 23" xfId="2678"/>
    <cellStyle name="Merknad 23 2" xfId="2679"/>
    <cellStyle name="Merknad 24" xfId="2680"/>
    <cellStyle name="Merknad 24 2" xfId="2681"/>
    <cellStyle name="Merknad 25" xfId="2682"/>
    <cellStyle name="Merknad 25 2" xfId="2683"/>
    <cellStyle name="Merknad 26" xfId="2684"/>
    <cellStyle name="Merknad 26 2" xfId="2685"/>
    <cellStyle name="Merknad 27" xfId="2686"/>
    <cellStyle name="Merknad 27 2" xfId="2687"/>
    <cellStyle name="Merknad 28" xfId="2688"/>
    <cellStyle name="Merknad 28 2" xfId="2689"/>
    <cellStyle name="Merknad 29" xfId="2690"/>
    <cellStyle name="Merknad 29 2" xfId="2691"/>
    <cellStyle name="Merknad 3" xfId="2692"/>
    <cellStyle name="Merknad 3 2" xfId="2693"/>
    <cellStyle name="Merknad 30" xfId="2694"/>
    <cellStyle name="Merknad 30 2" xfId="2695"/>
    <cellStyle name="Merknad 31" xfId="2696"/>
    <cellStyle name="Merknad 31 2" xfId="2697"/>
    <cellStyle name="Merknad 32" xfId="2698"/>
    <cellStyle name="Merknad 32 2" xfId="2699"/>
    <cellStyle name="Merknad 33" xfId="2700"/>
    <cellStyle name="Merknad 33 2" xfId="2701"/>
    <cellStyle name="Merknad 34" xfId="2702"/>
    <cellStyle name="Merknad 34 2" xfId="2703"/>
    <cellStyle name="Merknad 35" xfId="2704"/>
    <cellStyle name="Merknad 35 2" xfId="2705"/>
    <cellStyle name="Merknad 36" xfId="2706"/>
    <cellStyle name="Merknad 36 2" xfId="2707"/>
    <cellStyle name="Merknad 37" xfId="2708"/>
    <cellStyle name="Merknad 37 2" xfId="2709"/>
    <cellStyle name="Merknad 38" xfId="2710"/>
    <cellStyle name="Merknad 38 2" xfId="2711"/>
    <cellStyle name="Merknad 39" xfId="2712"/>
    <cellStyle name="Merknad 39 2" xfId="2713"/>
    <cellStyle name="Merknad 4" xfId="2714"/>
    <cellStyle name="Merknad 4 2" xfId="2715"/>
    <cellStyle name="Merknad 40" xfId="2716"/>
    <cellStyle name="Merknad 40 2" xfId="2717"/>
    <cellStyle name="Merknad 41" xfId="2718"/>
    <cellStyle name="Merknad 41 2" xfId="2719"/>
    <cellStyle name="Merknad 42" xfId="2720"/>
    <cellStyle name="Merknad 42 2" xfId="2721"/>
    <cellStyle name="Merknad 43" xfId="2722"/>
    <cellStyle name="Merknad 43 2" xfId="2723"/>
    <cellStyle name="Merknad 44" xfId="2724"/>
    <cellStyle name="Merknad 44 2" xfId="2725"/>
    <cellStyle name="Merknad 45" xfId="2726"/>
    <cellStyle name="Merknad 45 2" xfId="2727"/>
    <cellStyle name="Merknad 46" xfId="2728"/>
    <cellStyle name="Merknad 46 2" xfId="2729"/>
    <cellStyle name="Merknad 47" xfId="2730"/>
    <cellStyle name="Merknad 47 2" xfId="2731"/>
    <cellStyle name="Merknad 48" xfId="2732"/>
    <cellStyle name="Merknad 48 2" xfId="2733"/>
    <cellStyle name="Merknad 49" xfId="2734"/>
    <cellStyle name="Merknad 49 2" xfId="2735"/>
    <cellStyle name="Merknad 5" xfId="2736"/>
    <cellStyle name="Merknad 5 2" xfId="2737"/>
    <cellStyle name="Merknad 50" xfId="2738"/>
    <cellStyle name="Merknad 50 2" xfId="2739"/>
    <cellStyle name="Merknad 51" xfId="2740"/>
    <cellStyle name="Merknad 51 2" xfId="2741"/>
    <cellStyle name="Merknad 52" xfId="2742"/>
    <cellStyle name="Merknad 52 2" xfId="2743"/>
    <cellStyle name="Merknad 53" xfId="2744"/>
    <cellStyle name="Merknad 53 2" xfId="2745"/>
    <cellStyle name="Merknad 54" xfId="2746"/>
    <cellStyle name="Merknad 54 2" xfId="2747"/>
    <cellStyle name="Merknad 55" xfId="2748"/>
    <cellStyle name="Merknad 55 2" xfId="2749"/>
    <cellStyle name="Merknad 56" xfId="2750"/>
    <cellStyle name="Merknad 56 2" xfId="2751"/>
    <cellStyle name="Merknad 57" xfId="2752"/>
    <cellStyle name="Merknad 57 2" xfId="2753"/>
    <cellStyle name="Merknad 58" xfId="2754"/>
    <cellStyle name="Merknad 58 2" xfId="2755"/>
    <cellStyle name="Merknad 59" xfId="2756"/>
    <cellStyle name="Merknad 59 2" xfId="2757"/>
    <cellStyle name="Merknad 6" xfId="2758"/>
    <cellStyle name="Merknad 6 2" xfId="2759"/>
    <cellStyle name="Merknad 60" xfId="2760"/>
    <cellStyle name="Merknad 60 2" xfId="2761"/>
    <cellStyle name="Merknad 61" xfId="2762"/>
    <cellStyle name="Merknad 61 2" xfId="2763"/>
    <cellStyle name="Merknad 62" xfId="2764"/>
    <cellStyle name="Merknad 62 2" xfId="2765"/>
    <cellStyle name="Merknad 63" xfId="2766"/>
    <cellStyle name="Merknad 63 2" xfId="2767"/>
    <cellStyle name="Merknad 64" xfId="2768"/>
    <cellStyle name="Merknad 64 2" xfId="2769"/>
    <cellStyle name="Merknad 65" xfId="2770"/>
    <cellStyle name="Merknad 65 2" xfId="2771"/>
    <cellStyle name="Merknad 66" xfId="2772"/>
    <cellStyle name="Merknad 66 2" xfId="2773"/>
    <cellStyle name="Merknad 67" xfId="2774"/>
    <cellStyle name="Merknad 67 2" xfId="2775"/>
    <cellStyle name="Merknad 68" xfId="2776"/>
    <cellStyle name="Merknad 68 2" xfId="2777"/>
    <cellStyle name="Merknad 69" xfId="2778"/>
    <cellStyle name="Merknad 69 2" xfId="2779"/>
    <cellStyle name="Merknad 7" xfId="2780"/>
    <cellStyle name="Merknad 7 2" xfId="2781"/>
    <cellStyle name="Merknad 70" xfId="2782"/>
    <cellStyle name="Merknad 70 2" xfId="2783"/>
    <cellStyle name="Merknad 71" xfId="2784"/>
    <cellStyle name="Merknad 71 2" xfId="2785"/>
    <cellStyle name="Merknad 72" xfId="2786"/>
    <cellStyle name="Merknad 72 2" xfId="2787"/>
    <cellStyle name="Merknad 73" xfId="2788"/>
    <cellStyle name="Merknad 73 2" xfId="2789"/>
    <cellStyle name="Merknad 74" xfId="2790"/>
    <cellStyle name="Merknad 74 2" xfId="2791"/>
    <cellStyle name="Merknad 75" xfId="2792"/>
    <cellStyle name="Merknad 75 2" xfId="2793"/>
    <cellStyle name="Merknad 76" xfId="2794"/>
    <cellStyle name="Merknad 76 2" xfId="2795"/>
    <cellStyle name="Merknad 77" xfId="2796"/>
    <cellStyle name="Merknad 77 2" xfId="2797"/>
    <cellStyle name="Merknad 78" xfId="2798"/>
    <cellStyle name="Merknad 78 2" xfId="2799"/>
    <cellStyle name="Merknad 79" xfId="2800"/>
    <cellStyle name="Merknad 79 2" xfId="2801"/>
    <cellStyle name="Merknad 8" xfId="2802"/>
    <cellStyle name="Merknad 8 2" xfId="2803"/>
    <cellStyle name="Merknad 80" xfId="2804"/>
    <cellStyle name="Merknad 80 2" xfId="2805"/>
    <cellStyle name="Merknad 81" xfId="2806"/>
    <cellStyle name="Merknad 81 2" xfId="2807"/>
    <cellStyle name="Merknad 82" xfId="2808"/>
    <cellStyle name="Merknad 82 2" xfId="2809"/>
    <cellStyle name="Merknad 83" xfId="2810"/>
    <cellStyle name="Merknad 83 2" xfId="2811"/>
    <cellStyle name="Merknad 84" xfId="2812"/>
    <cellStyle name="Merknad 84 2" xfId="2813"/>
    <cellStyle name="Merknad 85" xfId="2814"/>
    <cellStyle name="Merknad 85 2" xfId="2815"/>
    <cellStyle name="Merknad 9" xfId="2816"/>
    <cellStyle name="Merknad 9 2" xfId="2817"/>
    <cellStyle name="Neutral 2" xfId="2818"/>
    <cellStyle name="Neutral 3" xfId="4357"/>
    <cellStyle name="Neutral 4" xfId="168"/>
    <cellStyle name="Normal" xfId="0" builtinId="0"/>
    <cellStyle name="Normal 10" xfId="2819"/>
    <cellStyle name="Normal 10 2" xfId="2820"/>
    <cellStyle name="Normal 10 3" xfId="2821"/>
    <cellStyle name="Normal 11" xfId="2822"/>
    <cellStyle name="Normal 11 2" xfId="2823"/>
    <cellStyle name="Normal 11 3" xfId="2824"/>
    <cellStyle name="Normal 12" xfId="2825"/>
    <cellStyle name="Normal 12 2" xfId="2826"/>
    <cellStyle name="Normal 12 3" xfId="2827"/>
    <cellStyle name="Normal 13" xfId="2828"/>
    <cellStyle name="Normal 13 2" xfId="2829"/>
    <cellStyle name="Normal 14" xfId="4371"/>
    <cellStyle name="Normal 15" xfId="3"/>
    <cellStyle name="Normal 16" xfId="2830"/>
    <cellStyle name="Normal 16 2" xfId="2831"/>
    <cellStyle name="Normal 17" xfId="2832"/>
    <cellStyle name="Normal 17 2" xfId="2833"/>
    <cellStyle name="Normal 18" xfId="5"/>
    <cellStyle name="Normal 18 2" xfId="11"/>
    <cellStyle name="Normal 2" xfId="16"/>
    <cellStyle name="Normal 2 2" xfId="9"/>
    <cellStyle name="Normal 2 2 2" xfId="2834"/>
    <cellStyle name="Normal 2 3" xfId="169"/>
    <cellStyle name="Normal 2 4" xfId="2835"/>
    <cellStyle name="Normal 21" xfId="13"/>
    <cellStyle name="Normal 3" xfId="54"/>
    <cellStyle name="Normal 3 2" xfId="232"/>
    <cellStyle name="Normal 3 2 2" xfId="4387"/>
    <cellStyle name="Normal 3 3" xfId="2836"/>
    <cellStyle name="Normal 3 4" xfId="4363"/>
    <cellStyle name="Normal 3 5" xfId="73"/>
    <cellStyle name="Normal 3 6" xfId="4386"/>
    <cellStyle name="Normal 4" xfId="55"/>
    <cellStyle name="Normal 4 2" xfId="56"/>
    <cellStyle name="Normal 4 3" xfId="8"/>
    <cellStyle name="Normal 4 4" xfId="4364"/>
    <cellStyle name="Normal 4 5" xfId="74"/>
    <cellStyle name="Normal 5" xfId="57"/>
    <cellStyle name="Normal 5 2" xfId="171"/>
    <cellStyle name="Normal 5 2 2" xfId="4388"/>
    <cellStyle name="Normal 5 3" xfId="233"/>
    <cellStyle name="Normal 5 4" xfId="170"/>
    <cellStyle name="Normal 6" xfId="58"/>
    <cellStyle name="Normal 6 2" xfId="4365"/>
    <cellStyle name="Normal 7" xfId="2837"/>
    <cellStyle name="Normal 7 2" xfId="4380"/>
    <cellStyle name="Normal 8" xfId="2838"/>
    <cellStyle name="Normal 8 2" xfId="4385"/>
    <cellStyle name="Normal 8 2 2" xfId="4391"/>
    <cellStyle name="Normal 8 2 2 2" xfId="4399"/>
    <cellStyle name="Normal 8 2 2 3" xfId="4406"/>
    <cellStyle name="Normal 8 2 2_9. Figures" xfId="4414"/>
    <cellStyle name="Normal 8 2 3" xfId="4393"/>
    <cellStyle name="Normal 8 2 3 2" xfId="4401"/>
    <cellStyle name="Normal 8 2 3 3" xfId="4408"/>
    <cellStyle name="Normal 8 2 3_9. Figures" xfId="4413"/>
    <cellStyle name="Normal 8 2 4" xfId="4397"/>
    <cellStyle name="Normal 8 2 5" xfId="4404"/>
    <cellStyle name="Normal 8 2_9. Figures" xfId="4415"/>
    <cellStyle name="Normal 8 3" xfId="4389"/>
    <cellStyle name="Normal 8 3 2" xfId="4395"/>
    <cellStyle name="Normal 8 3 2 2" xfId="4402"/>
    <cellStyle name="Normal 8 3 2 3" xfId="4409"/>
    <cellStyle name="Normal 8 3 2_9. Figures" xfId="4411"/>
    <cellStyle name="Normal 8 3 3" xfId="4398"/>
    <cellStyle name="Normal 8 3 4" xfId="4405"/>
    <cellStyle name="Normal 8 3_9. Figures" xfId="4412"/>
    <cellStyle name="Normal 8 4" xfId="4392"/>
    <cellStyle name="Normal 8 4 2" xfId="4400"/>
    <cellStyle name="Normal 8 4 3" xfId="4407"/>
    <cellStyle name="Normal 8 4_9. Figures" xfId="4410"/>
    <cellStyle name="Normal 8 5" xfId="4396"/>
    <cellStyle name="Normal 8 6" xfId="4403"/>
    <cellStyle name="Normal 8 7" xfId="4384"/>
    <cellStyle name="Normal 8 8" xfId="4378"/>
    <cellStyle name="Normal 9" xfId="2839"/>
    <cellStyle name="Normal 9 2" xfId="2840"/>
    <cellStyle name="Normal 9 3" xfId="2841"/>
    <cellStyle name="Normal_Ark1" xfId="4418"/>
    <cellStyle name="Normal_Foil" xfId="12"/>
    <cellStyle name="Note 2" xfId="59"/>
    <cellStyle name="Nøytral 10" xfId="2842"/>
    <cellStyle name="Nøytral 11" xfId="2843"/>
    <cellStyle name="Nøytral 12" xfId="2844"/>
    <cellStyle name="Nøytral 13" xfId="2845"/>
    <cellStyle name="Nøytral 14" xfId="2846"/>
    <cellStyle name="Nøytral 15" xfId="2847"/>
    <cellStyle name="Nøytral 16" xfId="2848"/>
    <cellStyle name="Nøytral 17" xfId="2849"/>
    <cellStyle name="Nøytral 18" xfId="2850"/>
    <cellStyle name="Nøytral 19" xfId="2851"/>
    <cellStyle name="Nøytral 2" xfId="2852"/>
    <cellStyle name="Nøytral 20" xfId="2853"/>
    <cellStyle name="Nøytral 21" xfId="2854"/>
    <cellStyle name="Nøytral 22" xfId="2855"/>
    <cellStyle name="Nøytral 23" xfId="2856"/>
    <cellStyle name="Nøytral 24" xfId="2857"/>
    <cellStyle name="Nøytral 25" xfId="2858"/>
    <cellStyle name="Nøytral 26" xfId="2859"/>
    <cellStyle name="Nøytral 27" xfId="2860"/>
    <cellStyle name="Nøytral 28" xfId="2861"/>
    <cellStyle name="Nøytral 29" xfId="2862"/>
    <cellStyle name="Nøytral 3" xfId="2863"/>
    <cellStyle name="Nøytral 30" xfId="2864"/>
    <cellStyle name="Nøytral 31" xfId="2865"/>
    <cellStyle name="Nøytral 32" xfId="2866"/>
    <cellStyle name="Nøytral 33" xfId="2867"/>
    <cellStyle name="Nøytral 34" xfId="2868"/>
    <cellStyle name="Nøytral 35" xfId="2869"/>
    <cellStyle name="Nøytral 36" xfId="2870"/>
    <cellStyle name="Nøytral 37" xfId="2871"/>
    <cellStyle name="Nøytral 38" xfId="2872"/>
    <cellStyle name="Nøytral 39" xfId="2873"/>
    <cellStyle name="Nøytral 4" xfId="2874"/>
    <cellStyle name="Nøytral 40" xfId="2875"/>
    <cellStyle name="Nøytral 41" xfId="2876"/>
    <cellStyle name="Nøytral 42" xfId="2877"/>
    <cellStyle name="Nøytral 43" xfId="2878"/>
    <cellStyle name="Nøytral 44" xfId="2879"/>
    <cellStyle name="Nøytral 45" xfId="2880"/>
    <cellStyle name="Nøytral 46" xfId="2881"/>
    <cellStyle name="Nøytral 47" xfId="2882"/>
    <cellStyle name="Nøytral 48" xfId="2883"/>
    <cellStyle name="Nøytral 49" xfId="2884"/>
    <cellStyle name="Nøytral 5" xfId="2885"/>
    <cellStyle name="Nøytral 50" xfId="2886"/>
    <cellStyle name="Nøytral 51" xfId="2887"/>
    <cellStyle name="Nøytral 52" xfId="2888"/>
    <cellStyle name="Nøytral 53" xfId="2889"/>
    <cellStyle name="Nøytral 54" xfId="2890"/>
    <cellStyle name="Nøytral 55" xfId="2891"/>
    <cellStyle name="Nøytral 56" xfId="2892"/>
    <cellStyle name="Nøytral 57" xfId="2893"/>
    <cellStyle name="Nøytral 58" xfId="2894"/>
    <cellStyle name="Nøytral 59" xfId="2895"/>
    <cellStyle name="Nøytral 6" xfId="2896"/>
    <cellStyle name="Nøytral 60" xfId="2897"/>
    <cellStyle name="Nøytral 61" xfId="2898"/>
    <cellStyle name="Nøytral 62" xfId="2899"/>
    <cellStyle name="Nøytral 63" xfId="2900"/>
    <cellStyle name="Nøytral 64" xfId="2901"/>
    <cellStyle name="Nøytral 65" xfId="2902"/>
    <cellStyle name="Nøytral 66" xfId="2903"/>
    <cellStyle name="Nøytral 67" xfId="2904"/>
    <cellStyle name="Nøytral 68" xfId="2905"/>
    <cellStyle name="Nøytral 69" xfId="2906"/>
    <cellStyle name="Nøytral 7" xfId="2907"/>
    <cellStyle name="Nøytral 70" xfId="2908"/>
    <cellStyle name="Nøytral 71" xfId="2909"/>
    <cellStyle name="Nøytral 72" xfId="2910"/>
    <cellStyle name="Nøytral 73" xfId="2911"/>
    <cellStyle name="Nøytral 74" xfId="2912"/>
    <cellStyle name="Nøytral 75" xfId="2913"/>
    <cellStyle name="Nøytral 76" xfId="2914"/>
    <cellStyle name="Nøytral 77" xfId="2915"/>
    <cellStyle name="Nøytral 78" xfId="2916"/>
    <cellStyle name="Nøytral 79" xfId="2917"/>
    <cellStyle name="Nøytral 8" xfId="2918"/>
    <cellStyle name="Nøytral 80" xfId="2919"/>
    <cellStyle name="Nøytral 81" xfId="2920"/>
    <cellStyle name="Nøytral 82" xfId="2921"/>
    <cellStyle name="Nøytral 83" xfId="2922"/>
    <cellStyle name="Nøytral 84" xfId="2923"/>
    <cellStyle name="Nøytral 85" xfId="2924"/>
    <cellStyle name="Nøytral 9" xfId="2925"/>
    <cellStyle name="Output 2" xfId="173"/>
    <cellStyle name="Output 2 2" xfId="174"/>
    <cellStyle name="Output 3" xfId="175"/>
    <cellStyle name="Output 3 2" xfId="176"/>
    <cellStyle name="Output 4" xfId="177"/>
    <cellStyle name="Output 4 2" xfId="178"/>
    <cellStyle name="Output 5" xfId="179"/>
    <cellStyle name="Output 5 2" xfId="180"/>
    <cellStyle name="Output 6" xfId="181"/>
    <cellStyle name="Output 7" xfId="234"/>
    <cellStyle name="Output 8" xfId="172"/>
    <cellStyle name="Output 9" xfId="60"/>
    <cellStyle name="Overskrift 1 10" xfId="2926"/>
    <cellStyle name="Overskrift 1 11" xfId="2927"/>
    <cellStyle name="Overskrift 1 12" xfId="2928"/>
    <cellStyle name="Overskrift 1 13" xfId="2929"/>
    <cellStyle name="Overskrift 1 14" xfId="2930"/>
    <cellStyle name="Overskrift 1 15" xfId="2931"/>
    <cellStyle name="Overskrift 1 16" xfId="2932"/>
    <cellStyle name="Overskrift 1 17" xfId="2933"/>
    <cellStyle name="Overskrift 1 18" xfId="2934"/>
    <cellStyle name="Overskrift 1 19" xfId="2935"/>
    <cellStyle name="Overskrift 1 2" xfId="2936"/>
    <cellStyle name="Overskrift 1 20" xfId="2937"/>
    <cellStyle name="Overskrift 1 21" xfId="2938"/>
    <cellStyle name="Overskrift 1 22" xfId="2939"/>
    <cellStyle name="Overskrift 1 23" xfId="2940"/>
    <cellStyle name="Overskrift 1 24" xfId="2941"/>
    <cellStyle name="Overskrift 1 25" xfId="2942"/>
    <cellStyle name="Overskrift 1 26" xfId="2943"/>
    <cellStyle name="Overskrift 1 27" xfId="2944"/>
    <cellStyle name="Overskrift 1 28" xfId="2945"/>
    <cellStyle name="Overskrift 1 29" xfId="2946"/>
    <cellStyle name="Overskrift 1 3" xfId="2947"/>
    <cellStyle name="Overskrift 1 30" xfId="2948"/>
    <cellStyle name="Overskrift 1 31" xfId="2949"/>
    <cellStyle name="Overskrift 1 32" xfId="2950"/>
    <cellStyle name="Overskrift 1 33" xfId="2951"/>
    <cellStyle name="Overskrift 1 34" xfId="2952"/>
    <cellStyle name="Overskrift 1 35" xfId="2953"/>
    <cellStyle name="Overskrift 1 36" xfId="2954"/>
    <cellStyle name="Overskrift 1 37" xfId="2955"/>
    <cellStyle name="Overskrift 1 38" xfId="2956"/>
    <cellStyle name="Overskrift 1 39" xfId="2957"/>
    <cellStyle name="Overskrift 1 4" xfId="2958"/>
    <cellStyle name="Overskrift 1 40" xfId="2959"/>
    <cellStyle name="Overskrift 1 41" xfId="2960"/>
    <cellStyle name="Overskrift 1 42" xfId="2961"/>
    <cellStyle name="Overskrift 1 43" xfId="2962"/>
    <cellStyle name="Overskrift 1 44" xfId="2963"/>
    <cellStyle name="Overskrift 1 45" xfId="2964"/>
    <cellStyle name="Overskrift 1 46" xfId="2965"/>
    <cellStyle name="Overskrift 1 47" xfId="2966"/>
    <cellStyle name="Overskrift 1 48" xfId="2967"/>
    <cellStyle name="Overskrift 1 49" xfId="2968"/>
    <cellStyle name="Overskrift 1 5" xfId="2969"/>
    <cellStyle name="Overskrift 1 50" xfId="2970"/>
    <cellStyle name="Overskrift 1 51" xfId="2971"/>
    <cellStyle name="Overskrift 1 52" xfId="2972"/>
    <cellStyle name="Overskrift 1 53" xfId="2973"/>
    <cellStyle name="Overskrift 1 54" xfId="2974"/>
    <cellStyle name="Overskrift 1 55" xfId="2975"/>
    <cellStyle name="Overskrift 1 56" xfId="2976"/>
    <cellStyle name="Overskrift 1 57" xfId="2977"/>
    <cellStyle name="Overskrift 1 58" xfId="2978"/>
    <cellStyle name="Overskrift 1 59" xfId="2979"/>
    <cellStyle name="Overskrift 1 6" xfId="2980"/>
    <cellStyle name="Overskrift 1 60" xfId="2981"/>
    <cellStyle name="Overskrift 1 61" xfId="2982"/>
    <cellStyle name="Overskrift 1 62" xfId="2983"/>
    <cellStyle name="Overskrift 1 63" xfId="2984"/>
    <cellStyle name="Overskrift 1 64" xfId="2985"/>
    <cellStyle name="Overskrift 1 65" xfId="2986"/>
    <cellStyle name="Overskrift 1 66" xfId="2987"/>
    <cellStyle name="Overskrift 1 67" xfId="2988"/>
    <cellStyle name="Overskrift 1 68" xfId="2989"/>
    <cellStyle name="Overskrift 1 69" xfId="2990"/>
    <cellStyle name="Overskrift 1 7" xfId="2991"/>
    <cellStyle name="Overskrift 1 70" xfId="2992"/>
    <cellStyle name="Overskrift 1 71" xfId="2993"/>
    <cellStyle name="Overskrift 1 72" xfId="2994"/>
    <cellStyle name="Overskrift 1 73" xfId="2995"/>
    <cellStyle name="Overskrift 1 74" xfId="2996"/>
    <cellStyle name="Overskrift 1 75" xfId="2997"/>
    <cellStyle name="Overskrift 1 76" xfId="2998"/>
    <cellStyle name="Overskrift 1 77" xfId="2999"/>
    <cellStyle name="Overskrift 1 78" xfId="3000"/>
    <cellStyle name="Overskrift 1 79" xfId="3001"/>
    <cellStyle name="Overskrift 1 8" xfId="3002"/>
    <cellStyle name="Overskrift 1 80" xfId="3003"/>
    <cellStyle name="Overskrift 1 81" xfId="3004"/>
    <cellStyle name="Overskrift 1 82" xfId="3005"/>
    <cellStyle name="Overskrift 1 83" xfId="3006"/>
    <cellStyle name="Overskrift 1 84" xfId="3007"/>
    <cellStyle name="Overskrift 1 85" xfId="3008"/>
    <cellStyle name="Overskrift 1 9" xfId="3009"/>
    <cellStyle name="Overskrift 2 10" xfId="3010"/>
    <cellStyle name="Overskrift 2 11" xfId="3011"/>
    <cellStyle name="Overskrift 2 12" xfId="3012"/>
    <cellStyle name="Overskrift 2 13" xfId="3013"/>
    <cellStyle name="Overskrift 2 14" xfId="3014"/>
    <cellStyle name="Overskrift 2 15" xfId="3015"/>
    <cellStyle name="Overskrift 2 16" xfId="3016"/>
    <cellStyle name="Overskrift 2 17" xfId="3017"/>
    <cellStyle name="Overskrift 2 18" xfId="3018"/>
    <cellStyle name="Overskrift 2 19" xfId="3019"/>
    <cellStyle name="Overskrift 2 2" xfId="3020"/>
    <cellStyle name="Overskrift 2 20" xfId="3021"/>
    <cellStyle name="Overskrift 2 21" xfId="3022"/>
    <cellStyle name="Overskrift 2 22" xfId="3023"/>
    <cellStyle name="Overskrift 2 23" xfId="3024"/>
    <cellStyle name="Overskrift 2 24" xfId="3025"/>
    <cellStyle name="Overskrift 2 25" xfId="3026"/>
    <cellStyle name="Overskrift 2 26" xfId="3027"/>
    <cellStyle name="Overskrift 2 27" xfId="3028"/>
    <cellStyle name="Overskrift 2 28" xfId="3029"/>
    <cellStyle name="Overskrift 2 29" xfId="3030"/>
    <cellStyle name="Overskrift 2 3" xfId="3031"/>
    <cellStyle name="Overskrift 2 30" xfId="3032"/>
    <cellStyle name="Overskrift 2 31" xfId="3033"/>
    <cellStyle name="Overskrift 2 32" xfId="3034"/>
    <cellStyle name="Overskrift 2 33" xfId="3035"/>
    <cellStyle name="Overskrift 2 34" xfId="3036"/>
    <cellStyle name="Overskrift 2 35" xfId="3037"/>
    <cellStyle name="Overskrift 2 36" xfId="3038"/>
    <cellStyle name="Overskrift 2 37" xfId="3039"/>
    <cellStyle name="Overskrift 2 38" xfId="3040"/>
    <cellStyle name="Overskrift 2 39" xfId="3041"/>
    <cellStyle name="Overskrift 2 4" xfId="3042"/>
    <cellStyle name="Overskrift 2 40" xfId="3043"/>
    <cellStyle name="Overskrift 2 41" xfId="3044"/>
    <cellStyle name="Overskrift 2 42" xfId="3045"/>
    <cellStyle name="Overskrift 2 43" xfId="3046"/>
    <cellStyle name="Overskrift 2 44" xfId="3047"/>
    <cellStyle name="Overskrift 2 45" xfId="3048"/>
    <cellStyle name="Overskrift 2 46" xfId="3049"/>
    <cellStyle name="Overskrift 2 47" xfId="3050"/>
    <cellStyle name="Overskrift 2 48" xfId="3051"/>
    <cellStyle name="Overskrift 2 49" xfId="3052"/>
    <cellStyle name="Overskrift 2 5" xfId="3053"/>
    <cellStyle name="Overskrift 2 50" xfId="3054"/>
    <cellStyle name="Overskrift 2 51" xfId="3055"/>
    <cellStyle name="Overskrift 2 52" xfId="3056"/>
    <cellStyle name="Overskrift 2 53" xfId="3057"/>
    <cellStyle name="Overskrift 2 54" xfId="3058"/>
    <cellStyle name="Overskrift 2 55" xfId="3059"/>
    <cellStyle name="Overskrift 2 56" xfId="3060"/>
    <cellStyle name="Overskrift 2 57" xfId="3061"/>
    <cellStyle name="Overskrift 2 58" xfId="3062"/>
    <cellStyle name="Overskrift 2 59" xfId="3063"/>
    <cellStyle name="Overskrift 2 6" xfId="3064"/>
    <cellStyle name="Overskrift 2 60" xfId="3065"/>
    <cellStyle name="Overskrift 2 61" xfId="3066"/>
    <cellStyle name="Overskrift 2 62" xfId="3067"/>
    <cellStyle name="Overskrift 2 63" xfId="3068"/>
    <cellStyle name="Overskrift 2 64" xfId="3069"/>
    <cellStyle name="Overskrift 2 65" xfId="3070"/>
    <cellStyle name="Overskrift 2 66" xfId="3071"/>
    <cellStyle name="Overskrift 2 67" xfId="3072"/>
    <cellStyle name="Overskrift 2 68" xfId="3073"/>
    <cellStyle name="Overskrift 2 69" xfId="3074"/>
    <cellStyle name="Overskrift 2 7" xfId="3075"/>
    <cellStyle name="Overskrift 2 70" xfId="3076"/>
    <cellStyle name="Overskrift 2 71" xfId="3077"/>
    <cellStyle name="Overskrift 2 72" xfId="3078"/>
    <cellStyle name="Overskrift 2 73" xfId="3079"/>
    <cellStyle name="Overskrift 2 74" xfId="3080"/>
    <cellStyle name="Overskrift 2 75" xfId="3081"/>
    <cellStyle name="Overskrift 2 76" xfId="3082"/>
    <cellStyle name="Overskrift 2 77" xfId="3083"/>
    <cellStyle name="Overskrift 2 78" xfId="3084"/>
    <cellStyle name="Overskrift 2 79" xfId="3085"/>
    <cellStyle name="Overskrift 2 8" xfId="3086"/>
    <cellStyle name="Overskrift 2 80" xfId="3087"/>
    <cellStyle name="Overskrift 2 81" xfId="3088"/>
    <cellStyle name="Overskrift 2 82" xfId="3089"/>
    <cellStyle name="Overskrift 2 83" xfId="3090"/>
    <cellStyle name="Overskrift 2 84" xfId="3091"/>
    <cellStyle name="Overskrift 2 85" xfId="3092"/>
    <cellStyle name="Overskrift 2 9" xfId="3093"/>
    <cellStyle name="Overskrift 3 10" xfId="3094"/>
    <cellStyle name="Overskrift 3 11" xfId="3095"/>
    <cellStyle name="Overskrift 3 12" xfId="3096"/>
    <cellStyle name="Overskrift 3 13" xfId="3097"/>
    <cellStyle name="Overskrift 3 14" xfId="3098"/>
    <cellStyle name="Overskrift 3 15" xfId="3099"/>
    <cellStyle name="Overskrift 3 16" xfId="3100"/>
    <cellStyle name="Overskrift 3 17" xfId="3101"/>
    <cellStyle name="Overskrift 3 18" xfId="3102"/>
    <cellStyle name="Overskrift 3 19" xfId="3103"/>
    <cellStyle name="Overskrift 3 2" xfId="3104"/>
    <cellStyle name="Overskrift 3 20" xfId="3105"/>
    <cellStyle name="Overskrift 3 21" xfId="3106"/>
    <cellStyle name="Overskrift 3 22" xfId="3107"/>
    <cellStyle name="Overskrift 3 23" xfId="3108"/>
    <cellStyle name="Overskrift 3 24" xfId="3109"/>
    <cellStyle name="Overskrift 3 25" xfId="3110"/>
    <cellStyle name="Overskrift 3 26" xfId="3111"/>
    <cellStyle name="Overskrift 3 27" xfId="3112"/>
    <cellStyle name="Overskrift 3 28" xfId="3113"/>
    <cellStyle name="Overskrift 3 29" xfId="3114"/>
    <cellStyle name="Overskrift 3 3" xfId="3115"/>
    <cellStyle name="Overskrift 3 30" xfId="3116"/>
    <cellStyle name="Overskrift 3 31" xfId="3117"/>
    <cellStyle name="Overskrift 3 32" xfId="3118"/>
    <cellStyle name="Overskrift 3 33" xfId="3119"/>
    <cellStyle name="Overskrift 3 34" xfId="3120"/>
    <cellStyle name="Overskrift 3 35" xfId="3121"/>
    <cellStyle name="Overskrift 3 36" xfId="3122"/>
    <cellStyle name="Overskrift 3 37" xfId="3123"/>
    <cellStyle name="Overskrift 3 38" xfId="3124"/>
    <cellStyle name="Overskrift 3 39" xfId="3125"/>
    <cellStyle name="Overskrift 3 4" xfId="3126"/>
    <cellStyle name="Overskrift 3 40" xfId="3127"/>
    <cellStyle name="Overskrift 3 41" xfId="3128"/>
    <cellStyle name="Overskrift 3 42" xfId="3129"/>
    <cellStyle name="Overskrift 3 43" xfId="3130"/>
    <cellStyle name="Overskrift 3 44" xfId="3131"/>
    <cellStyle name="Overskrift 3 45" xfId="3132"/>
    <cellStyle name="Overskrift 3 46" xfId="3133"/>
    <cellStyle name="Overskrift 3 47" xfId="3134"/>
    <cellStyle name="Overskrift 3 48" xfId="3135"/>
    <cellStyle name="Overskrift 3 49" xfId="3136"/>
    <cellStyle name="Overskrift 3 5" xfId="3137"/>
    <cellStyle name="Overskrift 3 50" xfId="3138"/>
    <cellStyle name="Overskrift 3 51" xfId="3139"/>
    <cellStyle name="Overskrift 3 52" xfId="3140"/>
    <cellStyle name="Overskrift 3 53" xfId="3141"/>
    <cellStyle name="Overskrift 3 54" xfId="3142"/>
    <cellStyle name="Overskrift 3 55" xfId="3143"/>
    <cellStyle name="Overskrift 3 56" xfId="3144"/>
    <cellStyle name="Overskrift 3 57" xfId="3145"/>
    <cellStyle name="Overskrift 3 58" xfId="3146"/>
    <cellStyle name="Overskrift 3 59" xfId="3147"/>
    <cellStyle name="Overskrift 3 6" xfId="3148"/>
    <cellStyle name="Overskrift 3 60" xfId="3149"/>
    <cellStyle name="Overskrift 3 61" xfId="3150"/>
    <cellStyle name="Overskrift 3 62" xfId="3151"/>
    <cellStyle name="Overskrift 3 63" xfId="3152"/>
    <cellStyle name="Overskrift 3 64" xfId="3153"/>
    <cellStyle name="Overskrift 3 65" xfId="3154"/>
    <cellStyle name="Overskrift 3 66" xfId="3155"/>
    <cellStyle name="Overskrift 3 67" xfId="3156"/>
    <cellStyle name="Overskrift 3 68" xfId="3157"/>
    <cellStyle name="Overskrift 3 69" xfId="3158"/>
    <cellStyle name="Overskrift 3 7" xfId="3159"/>
    <cellStyle name="Overskrift 3 70" xfId="3160"/>
    <cellStyle name="Overskrift 3 71" xfId="3161"/>
    <cellStyle name="Overskrift 3 72" xfId="3162"/>
    <cellStyle name="Overskrift 3 73" xfId="3163"/>
    <cellStyle name="Overskrift 3 74" xfId="3164"/>
    <cellStyle name="Overskrift 3 75" xfId="3165"/>
    <cellStyle name="Overskrift 3 76" xfId="3166"/>
    <cellStyle name="Overskrift 3 77" xfId="3167"/>
    <cellStyle name="Overskrift 3 78" xfId="3168"/>
    <cellStyle name="Overskrift 3 79" xfId="3169"/>
    <cellStyle name="Overskrift 3 8" xfId="3170"/>
    <cellStyle name="Overskrift 3 80" xfId="3171"/>
    <cellStyle name="Overskrift 3 81" xfId="3172"/>
    <cellStyle name="Overskrift 3 82" xfId="3173"/>
    <cellStyle name="Overskrift 3 83" xfId="3174"/>
    <cellStyle name="Overskrift 3 84" xfId="3175"/>
    <cellStyle name="Overskrift 3 85" xfId="3176"/>
    <cellStyle name="Overskrift 3 9" xfId="3177"/>
    <cellStyle name="Overskrift 4 10" xfId="3178"/>
    <cellStyle name="Overskrift 4 11" xfId="3179"/>
    <cellStyle name="Overskrift 4 12" xfId="3180"/>
    <cellStyle name="Overskrift 4 13" xfId="3181"/>
    <cellStyle name="Overskrift 4 14" xfId="3182"/>
    <cellStyle name="Overskrift 4 15" xfId="3183"/>
    <cellStyle name="Overskrift 4 16" xfId="3184"/>
    <cellStyle name="Overskrift 4 17" xfId="3185"/>
    <cellStyle name="Overskrift 4 18" xfId="3186"/>
    <cellStyle name="Overskrift 4 19" xfId="3187"/>
    <cellStyle name="Overskrift 4 2" xfId="3188"/>
    <cellStyle name="Overskrift 4 20" xfId="3189"/>
    <cellStyle name="Overskrift 4 21" xfId="3190"/>
    <cellStyle name="Overskrift 4 22" xfId="3191"/>
    <cellStyle name="Overskrift 4 23" xfId="3192"/>
    <cellStyle name="Overskrift 4 24" xfId="3193"/>
    <cellStyle name="Overskrift 4 25" xfId="3194"/>
    <cellStyle name="Overskrift 4 26" xfId="3195"/>
    <cellStyle name="Overskrift 4 27" xfId="3196"/>
    <cellStyle name="Overskrift 4 28" xfId="3197"/>
    <cellStyle name="Overskrift 4 29" xfId="3198"/>
    <cellStyle name="Overskrift 4 3" xfId="3199"/>
    <cellStyle name="Overskrift 4 30" xfId="3200"/>
    <cellStyle name="Overskrift 4 31" xfId="3201"/>
    <cellStyle name="Overskrift 4 32" xfId="3202"/>
    <cellStyle name="Overskrift 4 33" xfId="3203"/>
    <cellStyle name="Overskrift 4 34" xfId="3204"/>
    <cellStyle name="Overskrift 4 35" xfId="3205"/>
    <cellStyle name="Overskrift 4 36" xfId="3206"/>
    <cellStyle name="Overskrift 4 37" xfId="3207"/>
    <cellStyle name="Overskrift 4 38" xfId="3208"/>
    <cellStyle name="Overskrift 4 39" xfId="3209"/>
    <cellStyle name="Overskrift 4 4" xfId="3210"/>
    <cellStyle name="Overskrift 4 40" xfId="3211"/>
    <cellStyle name="Overskrift 4 41" xfId="3212"/>
    <cellStyle name="Overskrift 4 42" xfId="3213"/>
    <cellStyle name="Overskrift 4 43" xfId="3214"/>
    <cellStyle name="Overskrift 4 44" xfId="3215"/>
    <cellStyle name="Overskrift 4 45" xfId="3216"/>
    <cellStyle name="Overskrift 4 46" xfId="3217"/>
    <cellStyle name="Overskrift 4 47" xfId="3218"/>
    <cellStyle name="Overskrift 4 48" xfId="3219"/>
    <cellStyle name="Overskrift 4 49" xfId="3220"/>
    <cellStyle name="Overskrift 4 5" xfId="3221"/>
    <cellStyle name="Overskrift 4 50" xfId="3222"/>
    <cellStyle name="Overskrift 4 51" xfId="3223"/>
    <cellStyle name="Overskrift 4 52" xfId="3224"/>
    <cellStyle name="Overskrift 4 53" xfId="3225"/>
    <cellStyle name="Overskrift 4 54" xfId="3226"/>
    <cellStyle name="Overskrift 4 55" xfId="3227"/>
    <cellStyle name="Overskrift 4 56" xfId="3228"/>
    <cellStyle name="Overskrift 4 57" xfId="3229"/>
    <cellStyle name="Overskrift 4 58" xfId="3230"/>
    <cellStyle name="Overskrift 4 59" xfId="3231"/>
    <cellStyle name="Overskrift 4 6" xfId="3232"/>
    <cellStyle name="Overskrift 4 60" xfId="3233"/>
    <cellStyle name="Overskrift 4 61" xfId="3234"/>
    <cellStyle name="Overskrift 4 62" xfId="3235"/>
    <cellStyle name="Overskrift 4 63" xfId="3236"/>
    <cellStyle name="Overskrift 4 64" xfId="3237"/>
    <cellStyle name="Overskrift 4 65" xfId="3238"/>
    <cellStyle name="Overskrift 4 66" xfId="3239"/>
    <cellStyle name="Overskrift 4 67" xfId="3240"/>
    <cellStyle name="Overskrift 4 68" xfId="3241"/>
    <cellStyle name="Overskrift 4 69" xfId="3242"/>
    <cellStyle name="Overskrift 4 7" xfId="3243"/>
    <cellStyle name="Overskrift 4 70" xfId="3244"/>
    <cellStyle name="Overskrift 4 71" xfId="3245"/>
    <cellStyle name="Overskrift 4 72" xfId="3246"/>
    <cellStyle name="Overskrift 4 73" xfId="3247"/>
    <cellStyle name="Overskrift 4 74" xfId="3248"/>
    <cellStyle name="Overskrift 4 75" xfId="3249"/>
    <cellStyle name="Overskrift 4 76" xfId="3250"/>
    <cellStyle name="Overskrift 4 77" xfId="3251"/>
    <cellStyle name="Overskrift 4 78" xfId="3252"/>
    <cellStyle name="Overskrift 4 79" xfId="3253"/>
    <cellStyle name="Overskrift 4 8" xfId="3254"/>
    <cellStyle name="Overskrift 4 80" xfId="3255"/>
    <cellStyle name="Overskrift 4 81" xfId="3256"/>
    <cellStyle name="Overskrift 4 82" xfId="3257"/>
    <cellStyle name="Overskrift 4 83" xfId="3258"/>
    <cellStyle name="Overskrift 4 84" xfId="3259"/>
    <cellStyle name="Overskrift 4 85" xfId="3260"/>
    <cellStyle name="Overskrift 4 9" xfId="3261"/>
    <cellStyle name="Percent" xfId="2" builtinId="5"/>
    <cellStyle name="Percent 2" xfId="61"/>
    <cellStyle name="Percent 3" xfId="75"/>
    <cellStyle name="Procent 2" xfId="3262"/>
    <cellStyle name="Procent 2 2" xfId="4394"/>
    <cellStyle name="Procent 3" xfId="4372"/>
    <cellStyle name="Prosent 2" xfId="62"/>
    <cellStyle name="Prosent 2 2" xfId="235"/>
    <cellStyle name="Prosent 2 2 2" xfId="4376"/>
    <cellStyle name="Prosent 2 2 3" xfId="6"/>
    <cellStyle name="Prosent 2 3" xfId="241"/>
    <cellStyle name="Prosent 2 3 2" xfId="4390"/>
    <cellStyle name="Prosent 2 4" xfId="4356"/>
    <cellStyle name="Prosent 2 5" xfId="76"/>
    <cellStyle name="Prosent 3" xfId="77"/>
    <cellStyle name="Prosent 3 2" xfId="182"/>
    <cellStyle name="Prosent 3 3" xfId="3263"/>
    <cellStyle name="Prosent 3 4" xfId="4366"/>
    <cellStyle name="Prosent 3 5" xfId="4383"/>
    <cellStyle name="Prosent 4" xfId="14"/>
    <cellStyle name="Prosent 4 2" xfId="3264"/>
    <cellStyle name="Prosent 5" xfId="3265"/>
    <cellStyle name="Prosent 6" xfId="3266"/>
    <cellStyle name="Prosent 7" xfId="3267"/>
    <cellStyle name="Prosent 7 2" xfId="4379"/>
    <cellStyle name="Rubrik" xfId="3268"/>
    <cellStyle name="Rubrik 1" xfId="3269"/>
    <cellStyle name="Rubrik 2" xfId="3270"/>
    <cellStyle name="Rubrik 3" xfId="3271"/>
    <cellStyle name="Rubrik 4" xfId="3272"/>
    <cellStyle name="Summa" xfId="3273"/>
    <cellStyle name="Summa 2" xfId="3274"/>
    <cellStyle name="Title 2" xfId="236"/>
    <cellStyle name="Title 3" xfId="183"/>
    <cellStyle name="Title 4" xfId="63"/>
    <cellStyle name="Tittel 10" xfId="3275"/>
    <cellStyle name="Tittel 11" xfId="3276"/>
    <cellStyle name="Tittel 12" xfId="3277"/>
    <cellStyle name="Tittel 13" xfId="3278"/>
    <cellStyle name="Tittel 14" xfId="3279"/>
    <cellStyle name="Tittel 15" xfId="3280"/>
    <cellStyle name="Tittel 16" xfId="3281"/>
    <cellStyle name="Tittel 17" xfId="3282"/>
    <cellStyle name="Tittel 18" xfId="3283"/>
    <cellStyle name="Tittel 19" xfId="3284"/>
    <cellStyle name="Tittel 2" xfId="3285"/>
    <cellStyle name="Tittel 20" xfId="3286"/>
    <cellStyle name="Tittel 21" xfId="3287"/>
    <cellStyle name="Tittel 22" xfId="3288"/>
    <cellStyle name="Tittel 23" xfId="3289"/>
    <cellStyle name="Tittel 24" xfId="3290"/>
    <cellStyle name="Tittel 25" xfId="3291"/>
    <cellStyle name="Tittel 26" xfId="3292"/>
    <cellStyle name="Tittel 27" xfId="3293"/>
    <cellStyle name="Tittel 28" xfId="3294"/>
    <cellStyle name="Tittel 29" xfId="3295"/>
    <cellStyle name="Tittel 3" xfId="3296"/>
    <cellStyle name="Tittel 30" xfId="3297"/>
    <cellStyle name="Tittel 31" xfId="3298"/>
    <cellStyle name="Tittel 32" xfId="3299"/>
    <cellStyle name="Tittel 33" xfId="3300"/>
    <cellStyle name="Tittel 34" xfId="3301"/>
    <cellStyle name="Tittel 35" xfId="3302"/>
    <cellStyle name="Tittel 36" xfId="3303"/>
    <cellStyle name="Tittel 37" xfId="3304"/>
    <cellStyle name="Tittel 38" xfId="3305"/>
    <cellStyle name="Tittel 39" xfId="3306"/>
    <cellStyle name="Tittel 4" xfId="3307"/>
    <cellStyle name="Tittel 40" xfId="3308"/>
    <cellStyle name="Tittel 41" xfId="3309"/>
    <cellStyle name="Tittel 42" xfId="3310"/>
    <cellStyle name="Tittel 43" xfId="3311"/>
    <cellStyle name="Tittel 44" xfId="3312"/>
    <cellStyle name="Tittel 45" xfId="3313"/>
    <cellStyle name="Tittel 46" xfId="3314"/>
    <cellStyle name="Tittel 47" xfId="3315"/>
    <cellStyle name="Tittel 48" xfId="3316"/>
    <cellStyle name="Tittel 49" xfId="3317"/>
    <cellStyle name="Tittel 5" xfId="3318"/>
    <cellStyle name="Tittel 50" xfId="3319"/>
    <cellStyle name="Tittel 51" xfId="3320"/>
    <cellStyle name="Tittel 52" xfId="3321"/>
    <cellStyle name="Tittel 53" xfId="3322"/>
    <cellStyle name="Tittel 54" xfId="3323"/>
    <cellStyle name="Tittel 55" xfId="3324"/>
    <cellStyle name="Tittel 56" xfId="3325"/>
    <cellStyle name="Tittel 57" xfId="3326"/>
    <cellStyle name="Tittel 58" xfId="3327"/>
    <cellStyle name="Tittel 59" xfId="3328"/>
    <cellStyle name="Tittel 6" xfId="3329"/>
    <cellStyle name="Tittel 60" xfId="3330"/>
    <cellStyle name="Tittel 61" xfId="3331"/>
    <cellStyle name="Tittel 62" xfId="3332"/>
    <cellStyle name="Tittel 63" xfId="3333"/>
    <cellStyle name="Tittel 64" xfId="3334"/>
    <cellStyle name="Tittel 65" xfId="3335"/>
    <cellStyle name="Tittel 66" xfId="3336"/>
    <cellStyle name="Tittel 67" xfId="3337"/>
    <cellStyle name="Tittel 68" xfId="3338"/>
    <cellStyle name="Tittel 69" xfId="3339"/>
    <cellStyle name="Tittel 7" xfId="3340"/>
    <cellStyle name="Tittel 70" xfId="3341"/>
    <cellStyle name="Tittel 71" xfId="3342"/>
    <cellStyle name="Tittel 72" xfId="3343"/>
    <cellStyle name="Tittel 73" xfId="3344"/>
    <cellStyle name="Tittel 74" xfId="3345"/>
    <cellStyle name="Tittel 75" xfId="3346"/>
    <cellStyle name="Tittel 76" xfId="3347"/>
    <cellStyle name="Tittel 77" xfId="3348"/>
    <cellStyle name="Tittel 78" xfId="3349"/>
    <cellStyle name="Tittel 79" xfId="3350"/>
    <cellStyle name="Tittel 8" xfId="3351"/>
    <cellStyle name="Tittel 80" xfId="3352"/>
    <cellStyle name="Tittel 81" xfId="3353"/>
    <cellStyle name="Tittel 82" xfId="3354"/>
    <cellStyle name="Tittel 83" xfId="3355"/>
    <cellStyle name="Tittel 84" xfId="3356"/>
    <cellStyle name="Tittel 85" xfId="3357"/>
    <cellStyle name="Tittel 9" xfId="3358"/>
    <cellStyle name="Total 2" xfId="185"/>
    <cellStyle name="Total 2 2" xfId="186"/>
    <cellStyle name="Total 3" xfId="187"/>
    <cellStyle name="Total 3 2" xfId="188"/>
    <cellStyle name="Total 4" xfId="189"/>
    <cellStyle name="Total 4 2" xfId="190"/>
    <cellStyle name="Total 5" xfId="191"/>
    <cellStyle name="Total 5 2" xfId="192"/>
    <cellStyle name="Total 6" xfId="193"/>
    <cellStyle name="Total 7" xfId="237"/>
    <cellStyle name="Total 8" xfId="184"/>
    <cellStyle name="Total 9" xfId="64"/>
    <cellStyle name="Totalt 10" xfId="3359"/>
    <cellStyle name="Totalt 10 2" xfId="3360"/>
    <cellStyle name="Totalt 11" xfId="3361"/>
    <cellStyle name="Totalt 11 2" xfId="3362"/>
    <cellStyle name="Totalt 12" xfId="3363"/>
    <cellStyle name="Totalt 12 2" xfId="3364"/>
    <cellStyle name="Totalt 13" xfId="3365"/>
    <cellStyle name="Totalt 13 2" xfId="3366"/>
    <cellStyle name="Totalt 14" xfId="3367"/>
    <cellStyle name="Totalt 14 2" xfId="3368"/>
    <cellStyle name="Totalt 15" xfId="3369"/>
    <cellStyle name="Totalt 15 2" xfId="3370"/>
    <cellStyle name="Totalt 16" xfId="3371"/>
    <cellStyle name="Totalt 16 2" xfId="3372"/>
    <cellStyle name="Totalt 17" xfId="3373"/>
    <cellStyle name="Totalt 17 2" xfId="3374"/>
    <cellStyle name="Totalt 18" xfId="3375"/>
    <cellStyle name="Totalt 18 2" xfId="3376"/>
    <cellStyle name="Totalt 19" xfId="3377"/>
    <cellStyle name="Totalt 19 2" xfId="3378"/>
    <cellStyle name="Totalt 2" xfId="3379"/>
    <cellStyle name="Totalt 2 2" xfId="3380"/>
    <cellStyle name="Totalt 20" xfId="3381"/>
    <cellStyle name="Totalt 20 2" xfId="3382"/>
    <cellStyle name="Totalt 21" xfId="3383"/>
    <cellStyle name="Totalt 21 2" xfId="3384"/>
    <cellStyle name="Totalt 22" xfId="3385"/>
    <cellStyle name="Totalt 22 2" xfId="3386"/>
    <cellStyle name="Totalt 23" xfId="3387"/>
    <cellStyle name="Totalt 23 2" xfId="3388"/>
    <cellStyle name="Totalt 24" xfId="3389"/>
    <cellStyle name="Totalt 24 2" xfId="3390"/>
    <cellStyle name="Totalt 25" xfId="3391"/>
    <cellStyle name="Totalt 25 2" xfId="3392"/>
    <cellStyle name="Totalt 26" xfId="3393"/>
    <cellStyle name="Totalt 26 2" xfId="3394"/>
    <cellStyle name="Totalt 27" xfId="3395"/>
    <cellStyle name="Totalt 27 2" xfId="3396"/>
    <cellStyle name="Totalt 28" xfId="3397"/>
    <cellStyle name="Totalt 28 2" xfId="3398"/>
    <cellStyle name="Totalt 29" xfId="3399"/>
    <cellStyle name="Totalt 29 2" xfId="3400"/>
    <cellStyle name="Totalt 3" xfId="3401"/>
    <cellStyle name="Totalt 3 2" xfId="3402"/>
    <cellStyle name="Totalt 30" xfId="3403"/>
    <cellStyle name="Totalt 30 2" xfId="3404"/>
    <cellStyle name="Totalt 31" xfId="3405"/>
    <cellStyle name="Totalt 31 2" xfId="3406"/>
    <cellStyle name="Totalt 32" xfId="3407"/>
    <cellStyle name="Totalt 32 2" xfId="3408"/>
    <cellStyle name="Totalt 33" xfId="3409"/>
    <cellStyle name="Totalt 33 2" xfId="3410"/>
    <cellStyle name="Totalt 34" xfId="3411"/>
    <cellStyle name="Totalt 34 2" xfId="3412"/>
    <cellStyle name="Totalt 35" xfId="3413"/>
    <cellStyle name="Totalt 35 2" xfId="3414"/>
    <cellStyle name="Totalt 36" xfId="3415"/>
    <cellStyle name="Totalt 36 2" xfId="3416"/>
    <cellStyle name="Totalt 37" xfId="3417"/>
    <cellStyle name="Totalt 37 2" xfId="3418"/>
    <cellStyle name="Totalt 38" xfId="3419"/>
    <cellStyle name="Totalt 38 2" xfId="3420"/>
    <cellStyle name="Totalt 39" xfId="3421"/>
    <cellStyle name="Totalt 39 2" xfId="3422"/>
    <cellStyle name="Totalt 4" xfId="3423"/>
    <cellStyle name="Totalt 4 2" xfId="3424"/>
    <cellStyle name="Totalt 40" xfId="3425"/>
    <cellStyle name="Totalt 40 2" xfId="3426"/>
    <cellStyle name="Totalt 41" xfId="3427"/>
    <cellStyle name="Totalt 41 2" xfId="3428"/>
    <cellStyle name="Totalt 42" xfId="3429"/>
    <cellStyle name="Totalt 42 2" xfId="3430"/>
    <cellStyle name="Totalt 43" xfId="3431"/>
    <cellStyle name="Totalt 43 2" xfId="3432"/>
    <cellStyle name="Totalt 44" xfId="3433"/>
    <cellStyle name="Totalt 44 2" xfId="3434"/>
    <cellStyle name="Totalt 45" xfId="3435"/>
    <cellStyle name="Totalt 45 2" xfId="3436"/>
    <cellStyle name="Totalt 46" xfId="3437"/>
    <cellStyle name="Totalt 46 2" xfId="3438"/>
    <cellStyle name="Totalt 47" xfId="3439"/>
    <cellStyle name="Totalt 47 2" xfId="3440"/>
    <cellStyle name="Totalt 48" xfId="3441"/>
    <cellStyle name="Totalt 48 2" xfId="3442"/>
    <cellStyle name="Totalt 49" xfId="3443"/>
    <cellStyle name="Totalt 49 2" xfId="3444"/>
    <cellStyle name="Totalt 5" xfId="3445"/>
    <cellStyle name="Totalt 5 2" xfId="3446"/>
    <cellStyle name="Totalt 50" xfId="3447"/>
    <cellStyle name="Totalt 50 2" xfId="3448"/>
    <cellStyle name="Totalt 51" xfId="3449"/>
    <cellStyle name="Totalt 51 2" xfId="3450"/>
    <cellStyle name="Totalt 52" xfId="3451"/>
    <cellStyle name="Totalt 52 2" xfId="3452"/>
    <cellStyle name="Totalt 53" xfId="3453"/>
    <cellStyle name="Totalt 53 2" xfId="3454"/>
    <cellStyle name="Totalt 54" xfId="3455"/>
    <cellStyle name="Totalt 54 2" xfId="3456"/>
    <cellStyle name="Totalt 55" xfId="3457"/>
    <cellStyle name="Totalt 55 2" xfId="3458"/>
    <cellStyle name="Totalt 56" xfId="3459"/>
    <cellStyle name="Totalt 56 2" xfId="3460"/>
    <cellStyle name="Totalt 57" xfId="3461"/>
    <cellStyle name="Totalt 57 2" xfId="3462"/>
    <cellStyle name="Totalt 58" xfId="3463"/>
    <cellStyle name="Totalt 58 2" xfId="3464"/>
    <cellStyle name="Totalt 59" xfId="3465"/>
    <cellStyle name="Totalt 59 2" xfId="3466"/>
    <cellStyle name="Totalt 6" xfId="3467"/>
    <cellStyle name="Totalt 6 2" xfId="3468"/>
    <cellStyle name="Totalt 60" xfId="3469"/>
    <cellStyle name="Totalt 60 2" xfId="3470"/>
    <cellStyle name="Totalt 61" xfId="3471"/>
    <cellStyle name="Totalt 61 2" xfId="3472"/>
    <cellStyle name="Totalt 62" xfId="3473"/>
    <cellStyle name="Totalt 62 2" xfId="3474"/>
    <cellStyle name="Totalt 63" xfId="3475"/>
    <cellStyle name="Totalt 63 2" xfId="3476"/>
    <cellStyle name="Totalt 64" xfId="3477"/>
    <cellStyle name="Totalt 64 2" xfId="3478"/>
    <cellStyle name="Totalt 65" xfId="3479"/>
    <cellStyle name="Totalt 65 2" xfId="3480"/>
    <cellStyle name="Totalt 66" xfId="3481"/>
    <cellStyle name="Totalt 66 2" xfId="3482"/>
    <cellStyle name="Totalt 67" xfId="3483"/>
    <cellStyle name="Totalt 67 2" xfId="3484"/>
    <cellStyle name="Totalt 68" xfId="3485"/>
    <cellStyle name="Totalt 68 2" xfId="3486"/>
    <cellStyle name="Totalt 69" xfId="3487"/>
    <cellStyle name="Totalt 69 2" xfId="3488"/>
    <cellStyle name="Totalt 7" xfId="3489"/>
    <cellStyle name="Totalt 7 2" xfId="3490"/>
    <cellStyle name="Totalt 70" xfId="3491"/>
    <cellStyle name="Totalt 70 2" xfId="3492"/>
    <cellStyle name="Totalt 71" xfId="3493"/>
    <cellStyle name="Totalt 71 2" xfId="3494"/>
    <cellStyle name="Totalt 72" xfId="3495"/>
    <cellStyle name="Totalt 72 2" xfId="3496"/>
    <cellStyle name="Totalt 73" xfId="3497"/>
    <cellStyle name="Totalt 73 2" xfId="3498"/>
    <cellStyle name="Totalt 74" xfId="3499"/>
    <cellStyle name="Totalt 74 2" xfId="3500"/>
    <cellStyle name="Totalt 75" xfId="3501"/>
    <cellStyle name="Totalt 75 2" xfId="3502"/>
    <cellStyle name="Totalt 76" xfId="3503"/>
    <cellStyle name="Totalt 76 2" xfId="3504"/>
    <cellStyle name="Totalt 77" xfId="3505"/>
    <cellStyle name="Totalt 77 2" xfId="3506"/>
    <cellStyle name="Totalt 78" xfId="3507"/>
    <cellStyle name="Totalt 78 2" xfId="3508"/>
    <cellStyle name="Totalt 79" xfId="3509"/>
    <cellStyle name="Totalt 79 2" xfId="3510"/>
    <cellStyle name="Totalt 8" xfId="3511"/>
    <cellStyle name="Totalt 8 2" xfId="3512"/>
    <cellStyle name="Totalt 80" xfId="3513"/>
    <cellStyle name="Totalt 80 2" xfId="3514"/>
    <cellStyle name="Totalt 81" xfId="3515"/>
    <cellStyle name="Totalt 81 2" xfId="3516"/>
    <cellStyle name="Totalt 82" xfId="3517"/>
    <cellStyle name="Totalt 82 2" xfId="3518"/>
    <cellStyle name="Totalt 83" xfId="3519"/>
    <cellStyle name="Totalt 83 2" xfId="3520"/>
    <cellStyle name="Totalt 84" xfId="3521"/>
    <cellStyle name="Totalt 84 2" xfId="3522"/>
    <cellStyle name="Totalt 85" xfId="3523"/>
    <cellStyle name="Totalt 85 2" xfId="3524"/>
    <cellStyle name="Totalt 9" xfId="3525"/>
    <cellStyle name="Totalt 9 2" xfId="3526"/>
    <cellStyle name="Tusenskille 10" xfId="194"/>
    <cellStyle name="Tusenskille 10 2" xfId="4367"/>
    <cellStyle name="Tusenskille 11" xfId="3527"/>
    <cellStyle name="Tusenskille 12" xfId="3528"/>
    <cellStyle name="Tusenskille 13" xfId="3529"/>
    <cellStyle name="Tusenskille 14" xfId="3530"/>
    <cellStyle name="Tusenskille 15" xfId="3531"/>
    <cellStyle name="Tusenskille 16" xfId="3532"/>
    <cellStyle name="Tusenskille 17" xfId="3533"/>
    <cellStyle name="Tusenskille 18" xfId="3534"/>
    <cellStyle name="Tusenskille 19" xfId="3535"/>
    <cellStyle name="Tusenskille 2" xfId="65"/>
    <cellStyle name="Tusenskille 2 2" xfId="195"/>
    <cellStyle name="Tusenskille 2 3" xfId="238"/>
    <cellStyle name="Tusenskille 2 4" xfId="4"/>
    <cellStyle name="Tusenskille 20" xfId="3536"/>
    <cellStyle name="Tusenskille 21" xfId="3537"/>
    <cellStyle name="Tusenskille 22" xfId="3538"/>
    <cellStyle name="Tusenskille 23" xfId="3539"/>
    <cellStyle name="Tusenskille 24" xfId="3540"/>
    <cellStyle name="Tusenskille 25" xfId="3541"/>
    <cellStyle name="Tusenskille 25 2" xfId="3542"/>
    <cellStyle name="Tusenskille 26" xfId="3543"/>
    <cellStyle name="Tusenskille 27" xfId="3544"/>
    <cellStyle name="Tusenskille 28" xfId="3545"/>
    <cellStyle name="Tusenskille 29" xfId="3546"/>
    <cellStyle name="Tusenskille 3" xfId="66"/>
    <cellStyle name="Tusenskille 3 2" xfId="239"/>
    <cellStyle name="Tusenskille 3 3" xfId="3547"/>
    <cellStyle name="Tusenskille 3 4" xfId="4368"/>
    <cellStyle name="Tusenskille 3 5" xfId="78"/>
    <cellStyle name="Tusenskille 3 6" xfId="4381"/>
    <cellStyle name="Tusenskille 30" xfId="3548"/>
    <cellStyle name="Tusenskille 31" xfId="3549"/>
    <cellStyle name="Tusenskille 32" xfId="3550"/>
    <cellStyle name="Tusenskille 33" xfId="3551"/>
    <cellStyle name="Tusenskille 34" xfId="3552"/>
    <cellStyle name="Tusenskille 35" xfId="3553"/>
    <cellStyle name="Tusenskille 36" xfId="3554"/>
    <cellStyle name="Tusenskille 37" xfId="3555"/>
    <cellStyle name="Tusenskille 38" xfId="3556"/>
    <cellStyle name="Tusenskille 39" xfId="3557"/>
    <cellStyle name="Tusenskille 4" xfId="196"/>
    <cellStyle name="Tusenskille 4 2" xfId="4369"/>
    <cellStyle name="Tusenskille 4 3" xfId="4382"/>
    <cellStyle name="Tusenskille 40" xfId="3558"/>
    <cellStyle name="Tusenskille 41" xfId="3559"/>
    <cellStyle name="Tusenskille 42" xfId="3560"/>
    <cellStyle name="Tusenskille 43" xfId="3561"/>
    <cellStyle name="Tusenskille 44" xfId="3562"/>
    <cellStyle name="Tusenskille 45" xfId="3563"/>
    <cellStyle name="Tusenskille 46" xfId="3564"/>
    <cellStyle name="Tusenskille 48" xfId="3565"/>
    <cellStyle name="Tusenskille 49" xfId="3566"/>
    <cellStyle name="Tusenskille 5" xfId="67"/>
    <cellStyle name="Tusenskille 5 2" xfId="198"/>
    <cellStyle name="Tusenskille 5 3" xfId="240"/>
    <cellStyle name="Tusenskille 5 4" xfId="4370"/>
    <cellStyle name="Tusenskille 5 5" xfId="197"/>
    <cellStyle name="Tusenskille 50" xfId="3567"/>
    <cellStyle name="Tusenskille 51" xfId="3568"/>
    <cellStyle name="Tusenskille 52" xfId="3569"/>
    <cellStyle name="Tusenskille 53" xfId="3570"/>
    <cellStyle name="Tusenskille 54" xfId="3571"/>
    <cellStyle name="Tusenskille 55" xfId="3572"/>
    <cellStyle name="Tusenskille 56" xfId="3573"/>
    <cellStyle name="Tusenskille 57" xfId="3574"/>
    <cellStyle name="Tusenskille 58" xfId="3575"/>
    <cellStyle name="Tusenskille 59" xfId="3576"/>
    <cellStyle name="Tusenskille 6" xfId="3577"/>
    <cellStyle name="Tusenskille 60" xfId="3578"/>
    <cellStyle name="Tusenskille 61" xfId="3579"/>
    <cellStyle name="Tusenskille 62" xfId="3580"/>
    <cellStyle name="Tusenskille 63" xfId="3581"/>
    <cellStyle name="Tusenskille 64" xfId="3582"/>
    <cellStyle name="Tusenskille 65" xfId="3583"/>
    <cellStyle name="Tusenskille 66" xfId="3584"/>
    <cellStyle name="Tusenskille 67" xfId="3585"/>
    <cellStyle name="Tusenskille 68" xfId="3586"/>
    <cellStyle name="Tusenskille 69" xfId="3587"/>
    <cellStyle name="Tusenskille 7" xfId="3588"/>
    <cellStyle name="Tusenskille 70" xfId="3589"/>
    <cellStyle name="Tusenskille 71" xfId="3590"/>
    <cellStyle name="Tusenskille 72" xfId="3591"/>
    <cellStyle name="Tusenskille 73" xfId="3592"/>
    <cellStyle name="Tusenskille 74" xfId="3593"/>
    <cellStyle name="Tusenskille 75" xfId="3594"/>
    <cellStyle name="Tusenskille 8" xfId="3595"/>
    <cellStyle name="Tusenskille 9" xfId="3596"/>
    <cellStyle name="Tusental (0)_Antal_FKS_Kontor" xfId="3597"/>
    <cellStyle name="Tusental 2" xfId="3598"/>
    <cellStyle name="Tusental 3" xfId="4373"/>
    <cellStyle name="Tusental_Balanse IFRS 311207" xfId="4377"/>
    <cellStyle name="Utdata 10" xfId="3599"/>
    <cellStyle name="Utdata 10 2" xfId="3600"/>
    <cellStyle name="Utdata 11" xfId="3601"/>
    <cellStyle name="Utdata 11 2" xfId="3602"/>
    <cellStyle name="Utdata 12" xfId="3603"/>
    <cellStyle name="Utdata 12 2" xfId="3604"/>
    <cellStyle name="Utdata 13" xfId="3605"/>
    <cellStyle name="Utdata 13 2" xfId="3606"/>
    <cellStyle name="Utdata 14" xfId="3607"/>
    <cellStyle name="Utdata 14 2" xfId="3608"/>
    <cellStyle name="Utdata 15" xfId="3609"/>
    <cellStyle name="Utdata 15 2" xfId="3610"/>
    <cellStyle name="Utdata 16" xfId="3611"/>
    <cellStyle name="Utdata 16 2" xfId="3612"/>
    <cellStyle name="Utdata 17" xfId="3613"/>
    <cellStyle name="Utdata 17 2" xfId="3614"/>
    <cellStyle name="Utdata 18" xfId="3615"/>
    <cellStyle name="Utdata 18 2" xfId="3616"/>
    <cellStyle name="Utdata 19" xfId="3617"/>
    <cellStyle name="Utdata 19 2" xfId="3618"/>
    <cellStyle name="Utdata 2" xfId="3619"/>
    <cellStyle name="Utdata 2 2" xfId="3620"/>
    <cellStyle name="Utdata 20" xfId="3621"/>
    <cellStyle name="Utdata 20 2" xfId="3622"/>
    <cellStyle name="Utdata 21" xfId="3623"/>
    <cellStyle name="Utdata 21 2" xfId="3624"/>
    <cellStyle name="Utdata 22" xfId="3625"/>
    <cellStyle name="Utdata 22 2" xfId="3626"/>
    <cellStyle name="Utdata 23" xfId="3627"/>
    <cellStyle name="Utdata 23 2" xfId="3628"/>
    <cellStyle name="Utdata 24" xfId="3629"/>
    <cellStyle name="Utdata 24 2" xfId="3630"/>
    <cellStyle name="Utdata 25" xfId="3631"/>
    <cellStyle name="Utdata 25 2" xfId="3632"/>
    <cellStyle name="Utdata 26" xfId="3633"/>
    <cellStyle name="Utdata 26 2" xfId="3634"/>
    <cellStyle name="Utdata 27" xfId="3635"/>
    <cellStyle name="Utdata 27 2" xfId="3636"/>
    <cellStyle name="Utdata 28" xfId="3637"/>
    <cellStyle name="Utdata 28 2" xfId="3638"/>
    <cellStyle name="Utdata 29" xfId="3639"/>
    <cellStyle name="Utdata 29 2" xfId="3640"/>
    <cellStyle name="Utdata 3" xfId="3641"/>
    <cellStyle name="Utdata 3 2" xfId="3642"/>
    <cellStyle name="Utdata 30" xfId="3643"/>
    <cellStyle name="Utdata 30 2" xfId="3644"/>
    <cellStyle name="Utdata 31" xfId="3645"/>
    <cellStyle name="Utdata 31 2" xfId="3646"/>
    <cellStyle name="Utdata 32" xfId="3647"/>
    <cellStyle name="Utdata 32 2" xfId="3648"/>
    <cellStyle name="Utdata 33" xfId="3649"/>
    <cellStyle name="Utdata 33 2" xfId="3650"/>
    <cellStyle name="Utdata 34" xfId="3651"/>
    <cellStyle name="Utdata 34 2" xfId="3652"/>
    <cellStyle name="Utdata 35" xfId="3653"/>
    <cellStyle name="Utdata 35 2" xfId="3654"/>
    <cellStyle name="Utdata 36" xfId="3655"/>
    <cellStyle name="Utdata 36 2" xfId="3656"/>
    <cellStyle name="Utdata 37" xfId="3657"/>
    <cellStyle name="Utdata 37 2" xfId="3658"/>
    <cellStyle name="Utdata 38" xfId="3659"/>
    <cellStyle name="Utdata 38 2" xfId="3660"/>
    <cellStyle name="Utdata 39" xfId="3661"/>
    <cellStyle name="Utdata 39 2" xfId="3662"/>
    <cellStyle name="Utdata 4" xfId="3663"/>
    <cellStyle name="Utdata 4 2" xfId="3664"/>
    <cellStyle name="Utdata 40" xfId="3665"/>
    <cellStyle name="Utdata 40 2" xfId="3666"/>
    <cellStyle name="Utdata 41" xfId="3667"/>
    <cellStyle name="Utdata 41 2" xfId="3668"/>
    <cellStyle name="Utdata 42" xfId="3669"/>
    <cellStyle name="Utdata 42 2" xfId="3670"/>
    <cellStyle name="Utdata 43" xfId="3671"/>
    <cellStyle name="Utdata 43 2" xfId="3672"/>
    <cellStyle name="Utdata 44" xfId="3673"/>
    <cellStyle name="Utdata 44 2" xfId="3674"/>
    <cellStyle name="Utdata 45" xfId="3675"/>
    <cellStyle name="Utdata 45 2" xfId="3676"/>
    <cellStyle name="Utdata 46" xfId="3677"/>
    <cellStyle name="Utdata 46 2" xfId="3678"/>
    <cellStyle name="Utdata 47" xfId="3679"/>
    <cellStyle name="Utdata 47 2" xfId="3680"/>
    <cellStyle name="Utdata 48" xfId="3681"/>
    <cellStyle name="Utdata 48 2" xfId="3682"/>
    <cellStyle name="Utdata 49" xfId="3683"/>
    <cellStyle name="Utdata 49 2" xfId="3684"/>
    <cellStyle name="Utdata 5" xfId="3685"/>
    <cellStyle name="Utdata 5 2" xfId="3686"/>
    <cellStyle name="Utdata 50" xfId="3687"/>
    <cellStyle name="Utdata 50 2" xfId="3688"/>
    <cellStyle name="Utdata 51" xfId="3689"/>
    <cellStyle name="Utdata 51 2" xfId="3690"/>
    <cellStyle name="Utdata 52" xfId="3691"/>
    <cellStyle name="Utdata 52 2" xfId="3692"/>
    <cellStyle name="Utdata 53" xfId="3693"/>
    <cellStyle name="Utdata 53 2" xfId="3694"/>
    <cellStyle name="Utdata 54" xfId="3695"/>
    <cellStyle name="Utdata 54 2" xfId="3696"/>
    <cellStyle name="Utdata 55" xfId="3697"/>
    <cellStyle name="Utdata 55 2" xfId="3698"/>
    <cellStyle name="Utdata 56" xfId="3699"/>
    <cellStyle name="Utdata 56 2" xfId="3700"/>
    <cellStyle name="Utdata 57" xfId="3701"/>
    <cellStyle name="Utdata 57 2" xfId="3702"/>
    <cellStyle name="Utdata 58" xfId="3703"/>
    <cellStyle name="Utdata 58 2" xfId="3704"/>
    <cellStyle name="Utdata 59" xfId="3705"/>
    <cellStyle name="Utdata 59 2" xfId="3706"/>
    <cellStyle name="Utdata 6" xfId="3707"/>
    <cellStyle name="Utdata 6 2" xfId="3708"/>
    <cellStyle name="Utdata 60" xfId="3709"/>
    <cellStyle name="Utdata 60 2" xfId="3710"/>
    <cellStyle name="Utdata 61" xfId="3711"/>
    <cellStyle name="Utdata 61 2" xfId="3712"/>
    <cellStyle name="Utdata 62" xfId="3713"/>
    <cellStyle name="Utdata 62 2" xfId="3714"/>
    <cellStyle name="Utdata 63" xfId="3715"/>
    <cellStyle name="Utdata 63 2" xfId="3716"/>
    <cellStyle name="Utdata 64" xfId="3717"/>
    <cellStyle name="Utdata 64 2" xfId="3718"/>
    <cellStyle name="Utdata 65" xfId="3719"/>
    <cellStyle name="Utdata 65 2" xfId="3720"/>
    <cellStyle name="Utdata 66" xfId="3721"/>
    <cellStyle name="Utdata 66 2" xfId="3722"/>
    <cellStyle name="Utdata 67" xfId="3723"/>
    <cellStyle name="Utdata 67 2" xfId="3724"/>
    <cellStyle name="Utdata 68" xfId="3725"/>
    <cellStyle name="Utdata 68 2" xfId="3726"/>
    <cellStyle name="Utdata 69" xfId="3727"/>
    <cellStyle name="Utdata 69 2" xfId="3728"/>
    <cellStyle name="Utdata 7" xfId="3729"/>
    <cellStyle name="Utdata 7 2" xfId="3730"/>
    <cellStyle name="Utdata 70" xfId="3731"/>
    <cellStyle name="Utdata 70 2" xfId="3732"/>
    <cellStyle name="Utdata 71" xfId="3733"/>
    <cellStyle name="Utdata 71 2" xfId="3734"/>
    <cellStyle name="Utdata 72" xfId="3735"/>
    <cellStyle name="Utdata 72 2" xfId="3736"/>
    <cellStyle name="Utdata 73" xfId="3737"/>
    <cellStyle name="Utdata 73 2" xfId="3738"/>
    <cellStyle name="Utdata 74" xfId="3739"/>
    <cellStyle name="Utdata 74 2" xfId="3740"/>
    <cellStyle name="Utdata 75" xfId="3741"/>
    <cellStyle name="Utdata 75 2" xfId="3742"/>
    <cellStyle name="Utdata 76" xfId="3743"/>
    <cellStyle name="Utdata 76 2" xfId="3744"/>
    <cellStyle name="Utdata 77" xfId="3745"/>
    <cellStyle name="Utdata 77 2" xfId="3746"/>
    <cellStyle name="Utdata 78" xfId="3747"/>
    <cellStyle name="Utdata 78 2" xfId="3748"/>
    <cellStyle name="Utdata 79" xfId="3749"/>
    <cellStyle name="Utdata 79 2" xfId="3750"/>
    <cellStyle name="Utdata 8" xfId="3751"/>
    <cellStyle name="Utdata 8 2" xfId="3752"/>
    <cellStyle name="Utdata 80" xfId="3753"/>
    <cellStyle name="Utdata 80 2" xfId="3754"/>
    <cellStyle name="Utdata 81" xfId="3755"/>
    <cellStyle name="Utdata 81 2" xfId="3756"/>
    <cellStyle name="Utdata 82" xfId="3757"/>
    <cellStyle name="Utdata 82 2" xfId="3758"/>
    <cellStyle name="Utdata 83" xfId="3759"/>
    <cellStyle name="Utdata 83 2" xfId="3760"/>
    <cellStyle name="Utdata 84" xfId="3761"/>
    <cellStyle name="Utdata 84 2" xfId="3762"/>
    <cellStyle name="Utdata 85" xfId="3763"/>
    <cellStyle name="Utdata 85 2" xfId="3764"/>
    <cellStyle name="Utdata 9" xfId="3765"/>
    <cellStyle name="Utdata 9 2" xfId="3766"/>
    <cellStyle name="Uthevingsfarge1 10" xfId="3767"/>
    <cellStyle name="Uthevingsfarge1 11" xfId="3768"/>
    <cellStyle name="Uthevingsfarge1 12" xfId="3769"/>
    <cellStyle name="Uthevingsfarge1 13" xfId="3770"/>
    <cellStyle name="Uthevingsfarge1 14" xfId="3771"/>
    <cellStyle name="Uthevingsfarge1 15" xfId="3772"/>
    <cellStyle name="Uthevingsfarge1 16" xfId="3773"/>
    <cellStyle name="Uthevingsfarge1 17" xfId="3774"/>
    <cellStyle name="Uthevingsfarge1 18" xfId="3775"/>
    <cellStyle name="Uthevingsfarge1 19" xfId="3776"/>
    <cellStyle name="Uthevingsfarge1 2" xfId="3777"/>
    <cellStyle name="Uthevingsfarge1 20" xfId="3778"/>
    <cellStyle name="Uthevingsfarge1 21" xfId="3779"/>
    <cellStyle name="Uthevingsfarge1 22" xfId="3780"/>
    <cellStyle name="Uthevingsfarge1 23" xfId="3781"/>
    <cellStyle name="Uthevingsfarge1 24" xfId="3782"/>
    <cellStyle name="Uthevingsfarge1 25" xfId="3783"/>
    <cellStyle name="Uthevingsfarge1 26" xfId="3784"/>
    <cellStyle name="Uthevingsfarge1 27" xfId="3785"/>
    <cellStyle name="Uthevingsfarge1 28" xfId="3786"/>
    <cellStyle name="Uthevingsfarge1 29" xfId="3787"/>
    <cellStyle name="Uthevingsfarge1 3" xfId="3788"/>
    <cellStyle name="Uthevingsfarge1 30" xfId="3789"/>
    <cellStyle name="Uthevingsfarge1 31" xfId="3790"/>
    <cellStyle name="Uthevingsfarge1 32" xfId="3791"/>
    <cellStyle name="Uthevingsfarge1 33" xfId="3792"/>
    <cellStyle name="Uthevingsfarge1 34" xfId="3793"/>
    <cellStyle name="Uthevingsfarge1 35" xfId="3794"/>
    <cellStyle name="Uthevingsfarge1 36" xfId="3795"/>
    <cellStyle name="Uthevingsfarge1 37" xfId="3796"/>
    <cellStyle name="Uthevingsfarge1 38" xfId="3797"/>
    <cellStyle name="Uthevingsfarge1 39" xfId="3798"/>
    <cellStyle name="Uthevingsfarge1 4" xfId="3799"/>
    <cellStyle name="Uthevingsfarge1 40" xfId="3800"/>
    <cellStyle name="Uthevingsfarge1 41" xfId="3801"/>
    <cellStyle name="Uthevingsfarge1 42" xfId="3802"/>
    <cellStyle name="Uthevingsfarge1 43" xfId="3803"/>
    <cellStyle name="Uthevingsfarge1 44" xfId="3804"/>
    <cellStyle name="Uthevingsfarge1 45" xfId="3805"/>
    <cellStyle name="Uthevingsfarge1 46" xfId="3806"/>
    <cellStyle name="Uthevingsfarge1 47" xfId="3807"/>
    <cellStyle name="Uthevingsfarge1 48" xfId="3808"/>
    <cellStyle name="Uthevingsfarge1 49" xfId="3809"/>
    <cellStyle name="Uthevingsfarge1 5" xfId="3810"/>
    <cellStyle name="Uthevingsfarge1 50" xfId="3811"/>
    <cellStyle name="Uthevingsfarge1 51" xfId="3812"/>
    <cellStyle name="Uthevingsfarge1 52" xfId="3813"/>
    <cellStyle name="Uthevingsfarge1 53" xfId="3814"/>
    <cellStyle name="Uthevingsfarge1 54" xfId="3815"/>
    <cellStyle name="Uthevingsfarge1 55" xfId="3816"/>
    <cellStyle name="Uthevingsfarge1 56" xfId="3817"/>
    <cellStyle name="Uthevingsfarge1 57" xfId="3818"/>
    <cellStyle name="Uthevingsfarge1 58" xfId="3819"/>
    <cellStyle name="Uthevingsfarge1 59" xfId="3820"/>
    <cellStyle name="Uthevingsfarge1 6" xfId="3821"/>
    <cellStyle name="Uthevingsfarge1 60" xfId="3822"/>
    <cellStyle name="Uthevingsfarge1 61" xfId="3823"/>
    <cellStyle name="Uthevingsfarge1 62" xfId="3824"/>
    <cellStyle name="Uthevingsfarge1 63" xfId="3825"/>
    <cellStyle name="Uthevingsfarge1 64" xfId="3826"/>
    <cellStyle name="Uthevingsfarge1 65" xfId="3827"/>
    <cellStyle name="Uthevingsfarge1 66" xfId="3828"/>
    <cellStyle name="Uthevingsfarge1 67" xfId="3829"/>
    <cellStyle name="Uthevingsfarge1 68" xfId="3830"/>
    <cellStyle name="Uthevingsfarge1 69" xfId="3831"/>
    <cellStyle name="Uthevingsfarge1 7" xfId="3832"/>
    <cellStyle name="Uthevingsfarge1 70" xfId="3833"/>
    <cellStyle name="Uthevingsfarge1 71" xfId="3834"/>
    <cellStyle name="Uthevingsfarge1 72" xfId="3835"/>
    <cellStyle name="Uthevingsfarge1 73" xfId="3836"/>
    <cellStyle name="Uthevingsfarge1 74" xfId="3837"/>
    <cellStyle name="Uthevingsfarge1 75" xfId="3838"/>
    <cellStyle name="Uthevingsfarge1 76" xfId="3839"/>
    <cellStyle name="Uthevingsfarge1 77" xfId="3840"/>
    <cellStyle name="Uthevingsfarge1 78" xfId="3841"/>
    <cellStyle name="Uthevingsfarge1 79" xfId="3842"/>
    <cellStyle name="Uthevingsfarge1 8" xfId="3843"/>
    <cellStyle name="Uthevingsfarge1 80" xfId="3844"/>
    <cellStyle name="Uthevingsfarge1 81" xfId="3845"/>
    <cellStyle name="Uthevingsfarge1 82" xfId="3846"/>
    <cellStyle name="Uthevingsfarge1 83" xfId="3847"/>
    <cellStyle name="Uthevingsfarge1 84" xfId="3848"/>
    <cellStyle name="Uthevingsfarge1 85" xfId="3849"/>
    <cellStyle name="Uthevingsfarge1 9" xfId="3850"/>
    <cellStyle name="Uthevingsfarge2 10" xfId="3851"/>
    <cellStyle name="Uthevingsfarge2 11" xfId="3852"/>
    <cellStyle name="Uthevingsfarge2 12" xfId="3853"/>
    <cellStyle name="Uthevingsfarge2 13" xfId="3854"/>
    <cellStyle name="Uthevingsfarge2 14" xfId="3855"/>
    <cellStyle name="Uthevingsfarge2 15" xfId="3856"/>
    <cellStyle name="Uthevingsfarge2 16" xfId="3857"/>
    <cellStyle name="Uthevingsfarge2 17" xfId="3858"/>
    <cellStyle name="Uthevingsfarge2 18" xfId="3859"/>
    <cellStyle name="Uthevingsfarge2 19" xfId="3860"/>
    <cellStyle name="Uthevingsfarge2 2" xfId="3861"/>
    <cellStyle name="Uthevingsfarge2 20" xfId="3862"/>
    <cellStyle name="Uthevingsfarge2 21" xfId="3863"/>
    <cellStyle name="Uthevingsfarge2 22" xfId="3864"/>
    <cellStyle name="Uthevingsfarge2 23" xfId="3865"/>
    <cellStyle name="Uthevingsfarge2 24" xfId="3866"/>
    <cellStyle name="Uthevingsfarge2 25" xfId="3867"/>
    <cellStyle name="Uthevingsfarge2 26" xfId="3868"/>
    <cellStyle name="Uthevingsfarge2 27" xfId="3869"/>
    <cellStyle name="Uthevingsfarge2 28" xfId="3870"/>
    <cellStyle name="Uthevingsfarge2 29" xfId="3871"/>
    <cellStyle name="Uthevingsfarge2 3" xfId="3872"/>
    <cellStyle name="Uthevingsfarge2 30" xfId="3873"/>
    <cellStyle name="Uthevingsfarge2 31" xfId="3874"/>
    <cellStyle name="Uthevingsfarge2 32" xfId="3875"/>
    <cellStyle name="Uthevingsfarge2 33" xfId="3876"/>
    <cellStyle name="Uthevingsfarge2 34" xfId="3877"/>
    <cellStyle name="Uthevingsfarge2 35" xfId="3878"/>
    <cellStyle name="Uthevingsfarge2 36" xfId="3879"/>
    <cellStyle name="Uthevingsfarge2 37" xfId="3880"/>
    <cellStyle name="Uthevingsfarge2 38" xfId="3881"/>
    <cellStyle name="Uthevingsfarge2 39" xfId="3882"/>
    <cellStyle name="Uthevingsfarge2 4" xfId="3883"/>
    <cellStyle name="Uthevingsfarge2 40" xfId="3884"/>
    <cellStyle name="Uthevingsfarge2 41" xfId="3885"/>
    <cellStyle name="Uthevingsfarge2 42" xfId="3886"/>
    <cellStyle name="Uthevingsfarge2 43" xfId="3887"/>
    <cellStyle name="Uthevingsfarge2 44" xfId="3888"/>
    <cellStyle name="Uthevingsfarge2 45" xfId="3889"/>
    <cellStyle name="Uthevingsfarge2 46" xfId="3890"/>
    <cellStyle name="Uthevingsfarge2 47" xfId="3891"/>
    <cellStyle name="Uthevingsfarge2 48" xfId="3892"/>
    <cellStyle name="Uthevingsfarge2 49" xfId="3893"/>
    <cellStyle name="Uthevingsfarge2 5" xfId="3894"/>
    <cellStyle name="Uthevingsfarge2 50" xfId="3895"/>
    <cellStyle name="Uthevingsfarge2 51" xfId="3896"/>
    <cellStyle name="Uthevingsfarge2 52" xfId="3897"/>
    <cellStyle name="Uthevingsfarge2 53" xfId="3898"/>
    <cellStyle name="Uthevingsfarge2 54" xfId="3899"/>
    <cellStyle name="Uthevingsfarge2 55" xfId="3900"/>
    <cellStyle name="Uthevingsfarge2 56" xfId="3901"/>
    <cellStyle name="Uthevingsfarge2 57" xfId="3902"/>
    <cellStyle name="Uthevingsfarge2 58" xfId="3903"/>
    <cellStyle name="Uthevingsfarge2 59" xfId="3904"/>
    <cellStyle name="Uthevingsfarge2 6" xfId="3905"/>
    <cellStyle name="Uthevingsfarge2 60" xfId="3906"/>
    <cellStyle name="Uthevingsfarge2 61" xfId="3907"/>
    <cellStyle name="Uthevingsfarge2 62" xfId="3908"/>
    <cellStyle name="Uthevingsfarge2 63" xfId="3909"/>
    <cellStyle name="Uthevingsfarge2 64" xfId="3910"/>
    <cellStyle name="Uthevingsfarge2 65" xfId="3911"/>
    <cellStyle name="Uthevingsfarge2 66" xfId="3912"/>
    <cellStyle name="Uthevingsfarge2 67" xfId="3913"/>
    <cellStyle name="Uthevingsfarge2 68" xfId="3914"/>
    <cellStyle name="Uthevingsfarge2 69" xfId="3915"/>
    <cellStyle name="Uthevingsfarge2 7" xfId="3916"/>
    <cellStyle name="Uthevingsfarge2 70" xfId="3917"/>
    <cellStyle name="Uthevingsfarge2 71" xfId="3918"/>
    <cellStyle name="Uthevingsfarge2 72" xfId="3919"/>
    <cellStyle name="Uthevingsfarge2 73" xfId="3920"/>
    <cellStyle name="Uthevingsfarge2 74" xfId="3921"/>
    <cellStyle name="Uthevingsfarge2 75" xfId="3922"/>
    <cellStyle name="Uthevingsfarge2 76" xfId="3923"/>
    <cellStyle name="Uthevingsfarge2 77" xfId="3924"/>
    <cellStyle name="Uthevingsfarge2 78" xfId="3925"/>
    <cellStyle name="Uthevingsfarge2 79" xfId="3926"/>
    <cellStyle name="Uthevingsfarge2 8" xfId="3927"/>
    <cellStyle name="Uthevingsfarge2 80" xfId="3928"/>
    <cellStyle name="Uthevingsfarge2 81" xfId="3929"/>
    <cellStyle name="Uthevingsfarge2 82" xfId="3930"/>
    <cellStyle name="Uthevingsfarge2 83" xfId="3931"/>
    <cellStyle name="Uthevingsfarge2 84" xfId="3932"/>
    <cellStyle name="Uthevingsfarge2 85" xfId="3933"/>
    <cellStyle name="Uthevingsfarge2 9" xfId="3934"/>
    <cellStyle name="Uthevingsfarge3 10" xfId="3935"/>
    <cellStyle name="Uthevingsfarge3 11" xfId="3936"/>
    <cellStyle name="Uthevingsfarge3 12" xfId="3937"/>
    <cellStyle name="Uthevingsfarge3 13" xfId="3938"/>
    <cellStyle name="Uthevingsfarge3 14" xfId="3939"/>
    <cellStyle name="Uthevingsfarge3 15" xfId="3940"/>
    <cellStyle name="Uthevingsfarge3 16" xfId="3941"/>
    <cellStyle name="Uthevingsfarge3 17" xfId="3942"/>
    <cellStyle name="Uthevingsfarge3 18" xfId="3943"/>
    <cellStyle name="Uthevingsfarge3 19" xfId="3944"/>
    <cellStyle name="Uthevingsfarge3 2" xfId="3945"/>
    <cellStyle name="Uthevingsfarge3 20" xfId="3946"/>
    <cellStyle name="Uthevingsfarge3 21" xfId="3947"/>
    <cellStyle name="Uthevingsfarge3 22" xfId="3948"/>
    <cellStyle name="Uthevingsfarge3 23" xfId="3949"/>
    <cellStyle name="Uthevingsfarge3 24" xfId="3950"/>
    <cellStyle name="Uthevingsfarge3 25" xfId="3951"/>
    <cellStyle name="Uthevingsfarge3 26" xfId="3952"/>
    <cellStyle name="Uthevingsfarge3 27" xfId="3953"/>
    <cellStyle name="Uthevingsfarge3 28" xfId="3954"/>
    <cellStyle name="Uthevingsfarge3 29" xfId="3955"/>
    <cellStyle name="Uthevingsfarge3 3" xfId="3956"/>
    <cellStyle name="Uthevingsfarge3 30" xfId="3957"/>
    <cellStyle name="Uthevingsfarge3 31" xfId="3958"/>
    <cellStyle name="Uthevingsfarge3 32" xfId="3959"/>
    <cellStyle name="Uthevingsfarge3 33" xfId="3960"/>
    <cellStyle name="Uthevingsfarge3 34" xfId="3961"/>
    <cellStyle name="Uthevingsfarge3 35" xfId="3962"/>
    <cellStyle name="Uthevingsfarge3 36" xfId="3963"/>
    <cellStyle name="Uthevingsfarge3 37" xfId="3964"/>
    <cellStyle name="Uthevingsfarge3 38" xfId="3965"/>
    <cellStyle name="Uthevingsfarge3 39" xfId="3966"/>
    <cellStyle name="Uthevingsfarge3 4" xfId="3967"/>
    <cellStyle name="Uthevingsfarge3 40" xfId="3968"/>
    <cellStyle name="Uthevingsfarge3 41" xfId="3969"/>
    <cellStyle name="Uthevingsfarge3 42" xfId="3970"/>
    <cellStyle name="Uthevingsfarge3 43" xfId="3971"/>
    <cellStyle name="Uthevingsfarge3 44" xfId="3972"/>
    <cellStyle name="Uthevingsfarge3 45" xfId="3973"/>
    <cellStyle name="Uthevingsfarge3 46" xfId="3974"/>
    <cellStyle name="Uthevingsfarge3 47" xfId="3975"/>
    <cellStyle name="Uthevingsfarge3 48" xfId="3976"/>
    <cellStyle name="Uthevingsfarge3 49" xfId="3977"/>
    <cellStyle name="Uthevingsfarge3 5" xfId="3978"/>
    <cellStyle name="Uthevingsfarge3 50" xfId="3979"/>
    <cellStyle name="Uthevingsfarge3 51" xfId="3980"/>
    <cellStyle name="Uthevingsfarge3 52" xfId="3981"/>
    <cellStyle name="Uthevingsfarge3 53" xfId="3982"/>
    <cellStyle name="Uthevingsfarge3 54" xfId="3983"/>
    <cellStyle name="Uthevingsfarge3 55" xfId="3984"/>
    <cellStyle name="Uthevingsfarge3 56" xfId="3985"/>
    <cellStyle name="Uthevingsfarge3 57" xfId="3986"/>
    <cellStyle name="Uthevingsfarge3 58" xfId="3987"/>
    <cellStyle name="Uthevingsfarge3 59" xfId="3988"/>
    <cellStyle name="Uthevingsfarge3 6" xfId="3989"/>
    <cellStyle name="Uthevingsfarge3 60" xfId="3990"/>
    <cellStyle name="Uthevingsfarge3 61" xfId="3991"/>
    <cellStyle name="Uthevingsfarge3 62" xfId="3992"/>
    <cellStyle name="Uthevingsfarge3 63" xfId="3993"/>
    <cellStyle name="Uthevingsfarge3 64" xfId="3994"/>
    <cellStyle name="Uthevingsfarge3 65" xfId="3995"/>
    <cellStyle name="Uthevingsfarge3 66" xfId="3996"/>
    <cellStyle name="Uthevingsfarge3 67" xfId="3997"/>
    <cellStyle name="Uthevingsfarge3 68" xfId="3998"/>
    <cellStyle name="Uthevingsfarge3 69" xfId="3999"/>
    <cellStyle name="Uthevingsfarge3 7" xfId="4000"/>
    <cellStyle name="Uthevingsfarge3 70" xfId="4001"/>
    <cellStyle name="Uthevingsfarge3 71" xfId="4002"/>
    <cellStyle name="Uthevingsfarge3 72" xfId="4003"/>
    <cellStyle name="Uthevingsfarge3 73" xfId="4004"/>
    <cellStyle name="Uthevingsfarge3 74" xfId="4005"/>
    <cellStyle name="Uthevingsfarge3 75" xfId="4006"/>
    <cellStyle name="Uthevingsfarge3 76" xfId="4007"/>
    <cellStyle name="Uthevingsfarge3 77" xfId="4008"/>
    <cellStyle name="Uthevingsfarge3 78" xfId="4009"/>
    <cellStyle name="Uthevingsfarge3 79" xfId="4010"/>
    <cellStyle name="Uthevingsfarge3 8" xfId="4011"/>
    <cellStyle name="Uthevingsfarge3 80" xfId="4012"/>
    <cellStyle name="Uthevingsfarge3 81" xfId="4013"/>
    <cellStyle name="Uthevingsfarge3 82" xfId="4014"/>
    <cellStyle name="Uthevingsfarge3 83" xfId="4015"/>
    <cellStyle name="Uthevingsfarge3 84" xfId="4016"/>
    <cellStyle name="Uthevingsfarge3 85" xfId="4017"/>
    <cellStyle name="Uthevingsfarge3 9" xfId="4018"/>
    <cellStyle name="Uthevingsfarge4 10" xfId="4019"/>
    <cellStyle name="Uthevingsfarge4 11" xfId="4020"/>
    <cellStyle name="Uthevingsfarge4 12" xfId="4021"/>
    <cellStyle name="Uthevingsfarge4 13" xfId="4022"/>
    <cellStyle name="Uthevingsfarge4 14" xfId="4023"/>
    <cellStyle name="Uthevingsfarge4 15" xfId="4024"/>
    <cellStyle name="Uthevingsfarge4 16" xfId="4025"/>
    <cellStyle name="Uthevingsfarge4 17" xfId="4026"/>
    <cellStyle name="Uthevingsfarge4 18" xfId="4027"/>
    <cellStyle name="Uthevingsfarge4 19" xfId="4028"/>
    <cellStyle name="Uthevingsfarge4 2" xfId="4029"/>
    <cellStyle name="Uthevingsfarge4 20" xfId="4030"/>
    <cellStyle name="Uthevingsfarge4 21" xfId="4031"/>
    <cellStyle name="Uthevingsfarge4 22" xfId="4032"/>
    <cellStyle name="Uthevingsfarge4 23" xfId="4033"/>
    <cellStyle name="Uthevingsfarge4 24" xfId="4034"/>
    <cellStyle name="Uthevingsfarge4 25" xfId="4035"/>
    <cellStyle name="Uthevingsfarge4 26" xfId="4036"/>
    <cellStyle name="Uthevingsfarge4 27" xfId="4037"/>
    <cellStyle name="Uthevingsfarge4 28" xfId="4038"/>
    <cellStyle name="Uthevingsfarge4 29" xfId="4039"/>
    <cellStyle name="Uthevingsfarge4 3" xfId="4040"/>
    <cellStyle name="Uthevingsfarge4 30" xfId="4041"/>
    <cellStyle name="Uthevingsfarge4 31" xfId="4042"/>
    <cellStyle name="Uthevingsfarge4 32" xfId="4043"/>
    <cellStyle name="Uthevingsfarge4 33" xfId="4044"/>
    <cellStyle name="Uthevingsfarge4 34" xfId="4045"/>
    <cellStyle name="Uthevingsfarge4 35" xfId="4046"/>
    <cellStyle name="Uthevingsfarge4 36" xfId="4047"/>
    <cellStyle name="Uthevingsfarge4 37" xfId="4048"/>
    <cellStyle name="Uthevingsfarge4 38" xfId="4049"/>
    <cellStyle name="Uthevingsfarge4 39" xfId="4050"/>
    <cellStyle name="Uthevingsfarge4 4" xfId="4051"/>
    <cellStyle name="Uthevingsfarge4 40" xfId="4052"/>
    <cellStyle name="Uthevingsfarge4 41" xfId="4053"/>
    <cellStyle name="Uthevingsfarge4 42" xfId="4054"/>
    <cellStyle name="Uthevingsfarge4 43" xfId="4055"/>
    <cellStyle name="Uthevingsfarge4 44" xfId="4056"/>
    <cellStyle name="Uthevingsfarge4 45" xfId="4057"/>
    <cellStyle name="Uthevingsfarge4 46" xfId="4058"/>
    <cellStyle name="Uthevingsfarge4 47" xfId="4059"/>
    <cellStyle name="Uthevingsfarge4 48" xfId="4060"/>
    <cellStyle name="Uthevingsfarge4 49" xfId="4061"/>
    <cellStyle name="Uthevingsfarge4 5" xfId="4062"/>
    <cellStyle name="Uthevingsfarge4 50" xfId="4063"/>
    <cellStyle name="Uthevingsfarge4 51" xfId="4064"/>
    <cellStyle name="Uthevingsfarge4 52" xfId="4065"/>
    <cellStyle name="Uthevingsfarge4 53" xfId="4066"/>
    <cellStyle name="Uthevingsfarge4 54" xfId="4067"/>
    <cellStyle name="Uthevingsfarge4 55" xfId="4068"/>
    <cellStyle name="Uthevingsfarge4 56" xfId="4069"/>
    <cellStyle name="Uthevingsfarge4 57" xfId="4070"/>
    <cellStyle name="Uthevingsfarge4 58" xfId="4071"/>
    <cellStyle name="Uthevingsfarge4 59" xfId="4072"/>
    <cellStyle name="Uthevingsfarge4 6" xfId="4073"/>
    <cellStyle name="Uthevingsfarge4 60" xfId="4074"/>
    <cellStyle name="Uthevingsfarge4 61" xfId="4075"/>
    <cellStyle name="Uthevingsfarge4 62" xfId="4076"/>
    <cellStyle name="Uthevingsfarge4 63" xfId="4077"/>
    <cellStyle name="Uthevingsfarge4 64" xfId="4078"/>
    <cellStyle name="Uthevingsfarge4 65" xfId="4079"/>
    <cellStyle name="Uthevingsfarge4 66" xfId="4080"/>
    <cellStyle name="Uthevingsfarge4 67" xfId="4081"/>
    <cellStyle name="Uthevingsfarge4 68" xfId="4082"/>
    <cellStyle name="Uthevingsfarge4 69" xfId="4083"/>
    <cellStyle name="Uthevingsfarge4 7" xfId="4084"/>
    <cellStyle name="Uthevingsfarge4 70" xfId="4085"/>
    <cellStyle name="Uthevingsfarge4 71" xfId="4086"/>
    <cellStyle name="Uthevingsfarge4 72" xfId="4087"/>
    <cellStyle name="Uthevingsfarge4 73" xfId="4088"/>
    <cellStyle name="Uthevingsfarge4 74" xfId="4089"/>
    <cellStyle name="Uthevingsfarge4 75" xfId="4090"/>
    <cellStyle name="Uthevingsfarge4 76" xfId="4091"/>
    <cellStyle name="Uthevingsfarge4 77" xfId="4092"/>
    <cellStyle name="Uthevingsfarge4 78" xfId="4093"/>
    <cellStyle name="Uthevingsfarge4 79" xfId="4094"/>
    <cellStyle name="Uthevingsfarge4 8" xfId="4095"/>
    <cellStyle name="Uthevingsfarge4 80" xfId="4096"/>
    <cellStyle name="Uthevingsfarge4 81" xfId="4097"/>
    <cellStyle name="Uthevingsfarge4 82" xfId="4098"/>
    <cellStyle name="Uthevingsfarge4 83" xfId="4099"/>
    <cellStyle name="Uthevingsfarge4 84" xfId="4100"/>
    <cellStyle name="Uthevingsfarge4 85" xfId="4101"/>
    <cellStyle name="Uthevingsfarge4 9" xfId="4102"/>
    <cellStyle name="Uthevingsfarge5 10" xfId="4103"/>
    <cellStyle name="Uthevingsfarge5 11" xfId="4104"/>
    <cellStyle name="Uthevingsfarge5 12" xfId="4105"/>
    <cellStyle name="Uthevingsfarge5 13" xfId="4106"/>
    <cellStyle name="Uthevingsfarge5 14" xfId="4107"/>
    <cellStyle name="Uthevingsfarge5 15" xfId="4108"/>
    <cellStyle name="Uthevingsfarge5 16" xfId="4109"/>
    <cellStyle name="Uthevingsfarge5 17" xfId="4110"/>
    <cellStyle name="Uthevingsfarge5 18" xfId="4111"/>
    <cellStyle name="Uthevingsfarge5 19" xfId="4112"/>
    <cellStyle name="Uthevingsfarge5 2" xfId="4113"/>
    <cellStyle name="Uthevingsfarge5 20" xfId="4114"/>
    <cellStyle name="Uthevingsfarge5 21" xfId="4115"/>
    <cellStyle name="Uthevingsfarge5 22" xfId="4116"/>
    <cellStyle name="Uthevingsfarge5 23" xfId="4117"/>
    <cellStyle name="Uthevingsfarge5 24" xfId="4118"/>
    <cellStyle name="Uthevingsfarge5 25" xfId="4119"/>
    <cellStyle name="Uthevingsfarge5 26" xfId="4120"/>
    <cellStyle name="Uthevingsfarge5 27" xfId="4121"/>
    <cellStyle name="Uthevingsfarge5 28" xfId="4122"/>
    <cellStyle name="Uthevingsfarge5 29" xfId="4123"/>
    <cellStyle name="Uthevingsfarge5 3" xfId="4124"/>
    <cellStyle name="Uthevingsfarge5 30" xfId="4125"/>
    <cellStyle name="Uthevingsfarge5 31" xfId="4126"/>
    <cellStyle name="Uthevingsfarge5 32" xfId="4127"/>
    <cellStyle name="Uthevingsfarge5 33" xfId="4128"/>
    <cellStyle name="Uthevingsfarge5 34" xfId="4129"/>
    <cellStyle name="Uthevingsfarge5 35" xfId="4130"/>
    <cellStyle name="Uthevingsfarge5 36" xfId="4131"/>
    <cellStyle name="Uthevingsfarge5 37" xfId="4132"/>
    <cellStyle name="Uthevingsfarge5 38" xfId="4133"/>
    <cellStyle name="Uthevingsfarge5 39" xfId="4134"/>
    <cellStyle name="Uthevingsfarge5 4" xfId="4135"/>
    <cellStyle name="Uthevingsfarge5 40" xfId="4136"/>
    <cellStyle name="Uthevingsfarge5 41" xfId="4137"/>
    <cellStyle name="Uthevingsfarge5 42" xfId="4138"/>
    <cellStyle name="Uthevingsfarge5 43" xfId="4139"/>
    <cellStyle name="Uthevingsfarge5 44" xfId="4140"/>
    <cellStyle name="Uthevingsfarge5 45" xfId="4141"/>
    <cellStyle name="Uthevingsfarge5 46" xfId="4142"/>
    <cellStyle name="Uthevingsfarge5 47" xfId="4143"/>
    <cellStyle name="Uthevingsfarge5 48" xfId="4144"/>
    <cellStyle name="Uthevingsfarge5 49" xfId="4145"/>
    <cellStyle name="Uthevingsfarge5 5" xfId="4146"/>
    <cellStyle name="Uthevingsfarge5 50" xfId="4147"/>
    <cellStyle name="Uthevingsfarge5 51" xfId="4148"/>
    <cellStyle name="Uthevingsfarge5 52" xfId="4149"/>
    <cellStyle name="Uthevingsfarge5 53" xfId="4150"/>
    <cellStyle name="Uthevingsfarge5 54" xfId="4151"/>
    <cellStyle name="Uthevingsfarge5 55" xfId="4152"/>
    <cellStyle name="Uthevingsfarge5 56" xfId="4153"/>
    <cellStyle name="Uthevingsfarge5 57" xfId="4154"/>
    <cellStyle name="Uthevingsfarge5 58" xfId="4155"/>
    <cellStyle name="Uthevingsfarge5 59" xfId="4156"/>
    <cellStyle name="Uthevingsfarge5 6" xfId="4157"/>
    <cellStyle name="Uthevingsfarge5 60" xfId="4158"/>
    <cellStyle name="Uthevingsfarge5 61" xfId="4159"/>
    <cellStyle name="Uthevingsfarge5 62" xfId="4160"/>
    <cellStyle name="Uthevingsfarge5 63" xfId="4161"/>
    <cellStyle name="Uthevingsfarge5 64" xfId="4162"/>
    <cellStyle name="Uthevingsfarge5 65" xfId="4163"/>
    <cellStyle name="Uthevingsfarge5 66" xfId="4164"/>
    <cellStyle name="Uthevingsfarge5 67" xfId="4165"/>
    <cellStyle name="Uthevingsfarge5 68" xfId="4166"/>
    <cellStyle name="Uthevingsfarge5 69" xfId="4167"/>
    <cellStyle name="Uthevingsfarge5 7" xfId="4168"/>
    <cellStyle name="Uthevingsfarge5 70" xfId="4169"/>
    <cellStyle name="Uthevingsfarge5 71" xfId="4170"/>
    <cellStyle name="Uthevingsfarge5 72" xfId="4171"/>
    <cellStyle name="Uthevingsfarge5 73" xfId="4172"/>
    <cellStyle name="Uthevingsfarge5 74" xfId="4173"/>
    <cellStyle name="Uthevingsfarge5 75" xfId="4174"/>
    <cellStyle name="Uthevingsfarge5 76" xfId="4175"/>
    <cellStyle name="Uthevingsfarge5 77" xfId="4176"/>
    <cellStyle name="Uthevingsfarge5 78" xfId="4177"/>
    <cellStyle name="Uthevingsfarge5 79" xfId="4178"/>
    <cellStyle name="Uthevingsfarge5 8" xfId="4179"/>
    <cellStyle name="Uthevingsfarge5 80" xfId="4180"/>
    <cellStyle name="Uthevingsfarge5 81" xfId="4181"/>
    <cellStyle name="Uthevingsfarge5 82" xfId="4182"/>
    <cellStyle name="Uthevingsfarge5 83" xfId="4183"/>
    <cellStyle name="Uthevingsfarge5 84" xfId="4184"/>
    <cellStyle name="Uthevingsfarge5 85" xfId="4185"/>
    <cellStyle name="Uthevingsfarge5 9" xfId="4186"/>
    <cellStyle name="Uthevingsfarge6 10" xfId="4187"/>
    <cellStyle name="Uthevingsfarge6 11" xfId="4188"/>
    <cellStyle name="Uthevingsfarge6 12" xfId="4189"/>
    <cellStyle name="Uthevingsfarge6 13" xfId="4190"/>
    <cellStyle name="Uthevingsfarge6 14" xfId="4191"/>
    <cellStyle name="Uthevingsfarge6 15" xfId="4192"/>
    <cellStyle name="Uthevingsfarge6 16" xfId="4193"/>
    <cellStyle name="Uthevingsfarge6 17" xfId="4194"/>
    <cellStyle name="Uthevingsfarge6 18" xfId="4195"/>
    <cellStyle name="Uthevingsfarge6 19" xfId="4196"/>
    <cellStyle name="Uthevingsfarge6 2" xfId="4197"/>
    <cellStyle name="Uthevingsfarge6 20" xfId="4198"/>
    <cellStyle name="Uthevingsfarge6 21" xfId="4199"/>
    <cellStyle name="Uthevingsfarge6 22" xfId="4200"/>
    <cellStyle name="Uthevingsfarge6 23" xfId="4201"/>
    <cellStyle name="Uthevingsfarge6 24" xfId="4202"/>
    <cellStyle name="Uthevingsfarge6 25" xfId="4203"/>
    <cellStyle name="Uthevingsfarge6 26" xfId="4204"/>
    <cellStyle name="Uthevingsfarge6 27" xfId="4205"/>
    <cellStyle name="Uthevingsfarge6 28" xfId="4206"/>
    <cellStyle name="Uthevingsfarge6 29" xfId="4207"/>
    <cellStyle name="Uthevingsfarge6 3" xfId="4208"/>
    <cellStyle name="Uthevingsfarge6 30" xfId="4209"/>
    <cellStyle name="Uthevingsfarge6 31" xfId="4210"/>
    <cellStyle name="Uthevingsfarge6 32" xfId="4211"/>
    <cellStyle name="Uthevingsfarge6 33" xfId="4212"/>
    <cellStyle name="Uthevingsfarge6 34" xfId="4213"/>
    <cellStyle name="Uthevingsfarge6 35" xfId="4214"/>
    <cellStyle name="Uthevingsfarge6 36" xfId="4215"/>
    <cellStyle name="Uthevingsfarge6 37" xfId="4216"/>
    <cellStyle name="Uthevingsfarge6 38" xfId="4217"/>
    <cellStyle name="Uthevingsfarge6 39" xfId="4218"/>
    <cellStyle name="Uthevingsfarge6 4" xfId="4219"/>
    <cellStyle name="Uthevingsfarge6 40" xfId="4220"/>
    <cellStyle name="Uthevingsfarge6 41" xfId="4221"/>
    <cellStyle name="Uthevingsfarge6 42" xfId="4222"/>
    <cellStyle name="Uthevingsfarge6 43" xfId="4223"/>
    <cellStyle name="Uthevingsfarge6 44" xfId="4224"/>
    <cellStyle name="Uthevingsfarge6 45" xfId="4225"/>
    <cellStyle name="Uthevingsfarge6 46" xfId="4226"/>
    <cellStyle name="Uthevingsfarge6 47" xfId="4227"/>
    <cellStyle name="Uthevingsfarge6 48" xfId="4228"/>
    <cellStyle name="Uthevingsfarge6 49" xfId="4229"/>
    <cellStyle name="Uthevingsfarge6 5" xfId="4230"/>
    <cellStyle name="Uthevingsfarge6 50" xfId="4231"/>
    <cellStyle name="Uthevingsfarge6 51" xfId="4232"/>
    <cellStyle name="Uthevingsfarge6 52" xfId="4233"/>
    <cellStyle name="Uthevingsfarge6 53" xfId="4234"/>
    <cellStyle name="Uthevingsfarge6 54" xfId="4235"/>
    <cellStyle name="Uthevingsfarge6 55" xfId="4236"/>
    <cellStyle name="Uthevingsfarge6 56" xfId="4237"/>
    <cellStyle name="Uthevingsfarge6 57" xfId="4238"/>
    <cellStyle name="Uthevingsfarge6 58" xfId="4239"/>
    <cellStyle name="Uthevingsfarge6 59" xfId="4240"/>
    <cellStyle name="Uthevingsfarge6 6" xfId="4241"/>
    <cellStyle name="Uthevingsfarge6 60" xfId="4242"/>
    <cellStyle name="Uthevingsfarge6 61" xfId="4243"/>
    <cellStyle name="Uthevingsfarge6 62" xfId="4244"/>
    <cellStyle name="Uthevingsfarge6 63" xfId="4245"/>
    <cellStyle name="Uthevingsfarge6 64" xfId="4246"/>
    <cellStyle name="Uthevingsfarge6 65" xfId="4247"/>
    <cellStyle name="Uthevingsfarge6 66" xfId="4248"/>
    <cellStyle name="Uthevingsfarge6 67" xfId="4249"/>
    <cellStyle name="Uthevingsfarge6 68" xfId="4250"/>
    <cellStyle name="Uthevingsfarge6 69" xfId="4251"/>
    <cellStyle name="Uthevingsfarge6 7" xfId="4252"/>
    <cellStyle name="Uthevingsfarge6 70" xfId="4253"/>
    <cellStyle name="Uthevingsfarge6 71" xfId="4254"/>
    <cellStyle name="Uthevingsfarge6 72" xfId="4255"/>
    <cellStyle name="Uthevingsfarge6 73" xfId="4256"/>
    <cellStyle name="Uthevingsfarge6 74" xfId="4257"/>
    <cellStyle name="Uthevingsfarge6 75" xfId="4258"/>
    <cellStyle name="Uthevingsfarge6 76" xfId="4259"/>
    <cellStyle name="Uthevingsfarge6 77" xfId="4260"/>
    <cellStyle name="Uthevingsfarge6 78" xfId="4261"/>
    <cellStyle name="Uthevingsfarge6 79" xfId="4262"/>
    <cellStyle name="Uthevingsfarge6 8" xfId="4263"/>
    <cellStyle name="Uthevingsfarge6 80" xfId="4264"/>
    <cellStyle name="Uthevingsfarge6 81" xfId="4265"/>
    <cellStyle name="Uthevingsfarge6 82" xfId="4266"/>
    <cellStyle name="Uthevingsfarge6 83" xfId="4267"/>
    <cellStyle name="Uthevingsfarge6 84" xfId="4268"/>
    <cellStyle name="Uthevingsfarge6 85" xfId="4269"/>
    <cellStyle name="Uthevingsfarge6 9" xfId="4270"/>
    <cellStyle name="Valuta (0)_Antal_FKS_Kontor" xfId="4271"/>
    <cellStyle name="Varningstext" xfId="4272"/>
    <cellStyle name="Varseltekst 10" xfId="4273"/>
    <cellStyle name="Varseltekst 11" xfId="4274"/>
    <cellStyle name="Varseltekst 12" xfId="4275"/>
    <cellStyle name="Varseltekst 13" xfId="4276"/>
    <cellStyle name="Varseltekst 14" xfId="4277"/>
    <cellStyle name="Varseltekst 15" xfId="4278"/>
    <cellStyle name="Varseltekst 16" xfId="4279"/>
    <cellStyle name="Varseltekst 17" xfId="4280"/>
    <cellStyle name="Varseltekst 18" xfId="4281"/>
    <cellStyle name="Varseltekst 19" xfId="4282"/>
    <cellStyle name="Varseltekst 2" xfId="199"/>
    <cellStyle name="Varseltekst 20" xfId="4283"/>
    <cellStyle name="Varseltekst 21" xfId="4284"/>
    <cellStyle name="Varseltekst 22" xfId="4285"/>
    <cellStyle name="Varseltekst 23" xfId="4286"/>
    <cellStyle name="Varseltekst 24" xfId="4287"/>
    <cellStyle name="Varseltekst 25" xfId="4288"/>
    <cellStyle name="Varseltekst 26" xfId="4289"/>
    <cellStyle name="Varseltekst 27" xfId="4290"/>
    <cellStyle name="Varseltekst 28" xfId="4291"/>
    <cellStyle name="Varseltekst 29" xfId="4292"/>
    <cellStyle name="Varseltekst 3" xfId="4293"/>
    <cellStyle name="Varseltekst 30" xfId="4294"/>
    <cellStyle name="Varseltekst 31" xfId="4295"/>
    <cellStyle name="Varseltekst 32" xfId="4296"/>
    <cellStyle name="Varseltekst 33" xfId="4297"/>
    <cellStyle name="Varseltekst 34" xfId="4298"/>
    <cellStyle name="Varseltekst 35" xfId="4299"/>
    <cellStyle name="Varseltekst 36" xfId="4300"/>
    <cellStyle name="Varseltekst 37" xfId="4301"/>
    <cellStyle name="Varseltekst 38" xfId="4302"/>
    <cellStyle name="Varseltekst 39" xfId="4303"/>
    <cellStyle name="Varseltekst 4" xfId="4304"/>
    <cellStyle name="Varseltekst 40" xfId="4305"/>
    <cellStyle name="Varseltekst 41" xfId="4306"/>
    <cellStyle name="Varseltekst 42" xfId="4307"/>
    <cellStyle name="Varseltekst 43" xfId="4308"/>
    <cellStyle name="Varseltekst 44" xfId="4309"/>
    <cellStyle name="Varseltekst 45" xfId="4310"/>
    <cellStyle name="Varseltekst 46" xfId="4311"/>
    <cellStyle name="Varseltekst 47" xfId="4312"/>
    <cellStyle name="Varseltekst 48" xfId="4313"/>
    <cellStyle name="Varseltekst 49" xfId="4314"/>
    <cellStyle name="Varseltekst 5" xfId="4315"/>
    <cellStyle name="Varseltekst 50" xfId="4316"/>
    <cellStyle name="Varseltekst 51" xfId="4317"/>
    <cellStyle name="Varseltekst 52" xfId="4318"/>
    <cellStyle name="Varseltekst 53" xfId="4319"/>
    <cellStyle name="Varseltekst 54" xfId="4320"/>
    <cellStyle name="Varseltekst 55" xfId="4321"/>
    <cellStyle name="Varseltekst 56" xfId="4322"/>
    <cellStyle name="Varseltekst 57" xfId="4323"/>
    <cellStyle name="Varseltekst 58" xfId="4324"/>
    <cellStyle name="Varseltekst 59" xfId="4325"/>
    <cellStyle name="Varseltekst 6" xfId="4326"/>
    <cellStyle name="Varseltekst 60" xfId="4327"/>
    <cellStyle name="Varseltekst 61" xfId="4328"/>
    <cellStyle name="Varseltekst 62" xfId="4329"/>
    <cellStyle name="Varseltekst 63" xfId="4330"/>
    <cellStyle name="Varseltekst 64" xfId="4331"/>
    <cellStyle name="Varseltekst 65" xfId="4332"/>
    <cellStyle name="Varseltekst 66" xfId="4333"/>
    <cellStyle name="Varseltekst 67" xfId="4334"/>
    <cellStyle name="Varseltekst 68" xfId="4335"/>
    <cellStyle name="Varseltekst 69" xfId="4336"/>
    <cellStyle name="Varseltekst 7" xfId="4337"/>
    <cellStyle name="Varseltekst 70" xfId="4338"/>
    <cellStyle name="Varseltekst 71" xfId="4339"/>
    <cellStyle name="Varseltekst 72" xfId="4340"/>
    <cellStyle name="Varseltekst 73" xfId="4341"/>
    <cellStyle name="Varseltekst 74" xfId="4342"/>
    <cellStyle name="Varseltekst 75" xfId="4343"/>
    <cellStyle name="Varseltekst 76" xfId="4344"/>
    <cellStyle name="Varseltekst 77" xfId="4345"/>
    <cellStyle name="Varseltekst 78" xfId="4346"/>
    <cellStyle name="Varseltekst 79" xfId="4347"/>
    <cellStyle name="Varseltekst 8" xfId="4348"/>
    <cellStyle name="Varseltekst 80" xfId="4349"/>
    <cellStyle name="Varseltekst 81" xfId="4350"/>
    <cellStyle name="Varseltekst 82" xfId="4351"/>
    <cellStyle name="Varseltekst 83" xfId="4352"/>
    <cellStyle name="Varseltekst 84" xfId="4353"/>
    <cellStyle name="Varseltekst 85" xfId="4354"/>
    <cellStyle name="Varseltekst 9" xfId="4355"/>
    <cellStyle name="Warning Text 2" xfId="68"/>
  </cellStyles>
  <dxfs count="1">
    <dxf>
      <font>
        <color theme="0"/>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Fig.</a:t>
            </a:r>
            <a:r>
              <a:rPr lang="en-US" sz="1000" baseline="0"/>
              <a:t> 1: </a:t>
            </a:r>
            <a:r>
              <a:rPr lang="en-US" sz="1000"/>
              <a:t>Geographical dispersion</a:t>
            </a:r>
          </a:p>
        </c:rich>
      </c:tx>
      <c:layout>
        <c:manualLayout>
          <c:xMode val="edge"/>
          <c:yMode val="edge"/>
          <c:x val="0.29798600174978129"/>
          <c:y val="0"/>
        </c:manualLayout>
      </c:layout>
      <c:overlay val="0"/>
    </c:title>
    <c:autoTitleDeleted val="0"/>
    <c:plotArea>
      <c:layout/>
      <c:pieChart>
        <c:varyColors val="1"/>
        <c:ser>
          <c:idx val="0"/>
          <c:order val="0"/>
          <c:dPt>
            <c:idx val="0"/>
            <c:bubble3D val="0"/>
            <c:spPr>
              <a:solidFill>
                <a:schemeClr val="bg1">
                  <a:lumMod val="75000"/>
                </a:schemeClr>
              </a:solidFill>
            </c:spPr>
            <c:extLst>
              <c:ext xmlns:c16="http://schemas.microsoft.com/office/drawing/2014/chart" uri="{C3380CC4-5D6E-409C-BE32-E72D297353CC}">
                <c16:uniqueId val="{00000001-D4C7-4E0E-9E3C-216C53678C85}"/>
              </c:ext>
            </c:extLst>
          </c:dPt>
          <c:dPt>
            <c:idx val="1"/>
            <c:bubble3D val="0"/>
            <c:spPr>
              <a:solidFill>
                <a:schemeClr val="accent1">
                  <a:lumMod val="50000"/>
                </a:schemeClr>
              </a:solidFill>
            </c:spPr>
            <c:extLst>
              <c:ext xmlns:c16="http://schemas.microsoft.com/office/drawing/2014/chart" uri="{C3380CC4-5D6E-409C-BE32-E72D297353CC}">
                <c16:uniqueId val="{00000003-D4C7-4E0E-9E3C-216C53678C85}"/>
              </c:ext>
            </c:extLst>
          </c:dPt>
          <c:dPt>
            <c:idx val="2"/>
            <c:bubble3D val="0"/>
            <c:spPr>
              <a:solidFill>
                <a:schemeClr val="accent1">
                  <a:lumMod val="75000"/>
                </a:schemeClr>
              </a:solidFill>
            </c:spPr>
            <c:extLst>
              <c:ext xmlns:c16="http://schemas.microsoft.com/office/drawing/2014/chart" uri="{C3380CC4-5D6E-409C-BE32-E72D297353CC}">
                <c16:uniqueId val="{00000005-D4C7-4E0E-9E3C-216C53678C85}"/>
              </c:ext>
            </c:extLst>
          </c:dPt>
          <c:dPt>
            <c:idx val="3"/>
            <c:bubble3D val="0"/>
            <c:spPr>
              <a:solidFill>
                <a:schemeClr val="tx2">
                  <a:lumMod val="40000"/>
                  <a:lumOff val="60000"/>
                </a:schemeClr>
              </a:solidFill>
            </c:spPr>
            <c:extLst>
              <c:ext xmlns:c16="http://schemas.microsoft.com/office/drawing/2014/chart" uri="{C3380CC4-5D6E-409C-BE32-E72D297353CC}">
                <c16:uniqueId val="{00000007-D4C7-4E0E-9E3C-216C53678C85}"/>
              </c:ext>
            </c:extLst>
          </c:dPt>
          <c:dPt>
            <c:idx val="4"/>
            <c:bubble3D val="0"/>
            <c:spPr>
              <a:solidFill>
                <a:schemeClr val="bg1">
                  <a:lumMod val="50000"/>
                </a:schemeClr>
              </a:solidFill>
            </c:spPr>
            <c:extLst>
              <c:ext xmlns:c16="http://schemas.microsoft.com/office/drawing/2014/chart" uri="{C3380CC4-5D6E-409C-BE32-E72D297353CC}">
                <c16:uniqueId val="{00000009-D4C7-4E0E-9E3C-216C53678C85}"/>
              </c:ext>
            </c:extLst>
          </c:dPt>
          <c:dPt>
            <c:idx val="5"/>
            <c:bubble3D val="0"/>
            <c:spPr>
              <a:solidFill>
                <a:schemeClr val="accent2">
                  <a:lumMod val="75000"/>
                </a:schemeClr>
              </a:solidFill>
            </c:spPr>
            <c:extLst>
              <c:ext xmlns:c16="http://schemas.microsoft.com/office/drawing/2014/chart" uri="{C3380CC4-5D6E-409C-BE32-E72D297353CC}">
                <c16:uniqueId val="{0000000B-D4C7-4E0E-9E3C-216C53678C85}"/>
              </c:ext>
            </c:extLst>
          </c:dPt>
          <c:dLbls>
            <c:spPr>
              <a:noFill/>
              <a:ln>
                <a:noFill/>
              </a:ln>
              <a:effectLst/>
            </c:sp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Lit>
              <c:ptCount val="6"/>
              <c:pt idx="0">
                <c:v>NORWAY</c:v>
              </c:pt>
              <c:pt idx="1">
                <c:v>USA</c:v>
              </c:pt>
              <c:pt idx="2">
                <c:v>UK</c:v>
              </c:pt>
              <c:pt idx="3">
                <c:v>LUXEMBOURG</c:v>
              </c:pt>
              <c:pt idx="4">
                <c:v>SVERIGE</c:v>
              </c:pt>
              <c:pt idx="5">
                <c:v>OTHERS</c:v>
              </c:pt>
            </c:strLit>
          </c:cat>
          <c:val>
            <c:numLit>
              <c:formatCode>General</c:formatCode>
              <c:ptCount val="6"/>
              <c:pt idx="0">
                <c:v>0.39</c:v>
              </c:pt>
              <c:pt idx="1">
                <c:v>0.22</c:v>
              </c:pt>
              <c:pt idx="2">
                <c:v>0.11</c:v>
              </c:pt>
              <c:pt idx="3">
                <c:v>0.09</c:v>
              </c:pt>
              <c:pt idx="4">
                <c:v>0.05</c:v>
              </c:pt>
              <c:pt idx="5">
                <c:v>0.14000000000000001</c:v>
              </c:pt>
            </c:numLit>
          </c:val>
          <c:extLst>
            <c:ext xmlns:c16="http://schemas.microsoft.com/office/drawing/2014/chart" uri="{C3380CC4-5D6E-409C-BE32-E72D297353CC}">
              <c16:uniqueId val="{0000000C-D4C7-4E0E-9E3C-216C53678C85}"/>
            </c:ext>
          </c:extLst>
        </c:ser>
        <c:dLbls>
          <c:dLblPos val="outEnd"/>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sz="700"/>
      </a:pPr>
      <a:endParaRPr lang="nb-NO"/>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Fig. 8: Storebrand Bank ASA </a:t>
            </a:r>
          </a:p>
          <a:p>
            <a:pPr>
              <a:defRPr/>
            </a:pPr>
            <a:r>
              <a:rPr lang="nb-NO" sz="900"/>
              <a:t>- Development in customer deposits</a:t>
            </a:r>
          </a:p>
        </c:rich>
      </c:tx>
      <c:layout>
        <c:manualLayout>
          <c:xMode val="edge"/>
          <c:yMode val="edge"/>
          <c:x val="0.21036828291200443"/>
          <c:y val="8.2572178477690293E-3"/>
        </c:manualLayout>
      </c:layout>
      <c:overlay val="0"/>
      <c:spPr>
        <a:noFill/>
        <a:ln w="25400">
          <a:noFill/>
        </a:ln>
      </c:spPr>
    </c:title>
    <c:autoTitleDeleted val="0"/>
    <c:plotArea>
      <c:layout>
        <c:manualLayout>
          <c:layoutTarget val="inner"/>
          <c:xMode val="edge"/>
          <c:yMode val="edge"/>
          <c:x val="0.11350648948842119"/>
          <c:y val="0.23081324449828386"/>
          <c:w val="0.77873097886341902"/>
          <c:h val="0.54037552998182914"/>
        </c:manualLayout>
      </c:layout>
      <c:barChart>
        <c:barDir val="col"/>
        <c:grouping val="clustered"/>
        <c:varyColors val="0"/>
        <c:ser>
          <c:idx val="1"/>
          <c:order val="0"/>
          <c:tx>
            <c:v>Customer deposit (bn)</c:v>
          </c:tx>
          <c:spPr>
            <a:solidFill>
              <a:srgbClr val="DBD9D1"/>
            </a:solidFill>
            <a:ln w="25400">
              <a:noFill/>
            </a:ln>
          </c:spPr>
          <c:invertIfNegative val="0"/>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21.5</c:v>
              </c:pt>
              <c:pt idx="1">
                <c:v>21.74</c:v>
              </c:pt>
              <c:pt idx="2">
                <c:v>20.78</c:v>
              </c:pt>
              <c:pt idx="3">
                <c:v>20.728000000000002</c:v>
              </c:pt>
              <c:pt idx="4">
                <c:v>20.672999999999998</c:v>
              </c:pt>
              <c:pt idx="5">
                <c:v>20.968</c:v>
              </c:pt>
              <c:pt idx="6">
                <c:v>19.812999999999999</c:v>
              </c:pt>
              <c:pt idx="7">
                <c:v>19.358000000000001</c:v>
              </c:pt>
              <c:pt idx="8">
                <c:v>18.645</c:v>
              </c:pt>
              <c:pt idx="9">
                <c:v>18.763000000000002</c:v>
              </c:pt>
            </c:numLit>
          </c:val>
          <c:extLst>
            <c:ext xmlns:c16="http://schemas.microsoft.com/office/drawing/2014/chart" uri="{C3380CC4-5D6E-409C-BE32-E72D297353CC}">
              <c16:uniqueId val="{00000000-6FEB-49AF-801E-D00605405ABB}"/>
            </c:ext>
          </c:extLst>
        </c:ser>
        <c:dLbls>
          <c:showLegendKey val="0"/>
          <c:showVal val="0"/>
          <c:showCatName val="0"/>
          <c:showSerName val="0"/>
          <c:showPercent val="0"/>
          <c:showBubbleSize val="0"/>
        </c:dLbls>
        <c:gapWidth val="150"/>
        <c:axId val="558615552"/>
        <c:axId val="556151552"/>
      </c:barChart>
      <c:lineChart>
        <c:grouping val="standard"/>
        <c:varyColors val="0"/>
        <c:ser>
          <c:idx val="0"/>
          <c:order val="1"/>
          <c:tx>
            <c:v>Deposit/gross lending</c:v>
          </c:tx>
          <c:spPr>
            <a:ln w="25400">
              <a:solidFill>
                <a:srgbClr val="000000"/>
              </a:solidFill>
              <a:prstDash val="solid"/>
            </a:ln>
          </c:spPr>
          <c:marker>
            <c:symbol val="diamond"/>
            <c:size val="7"/>
            <c:spPr>
              <a:solidFill>
                <a:srgbClr val="000000"/>
              </a:solidFill>
              <a:ln>
                <a:solidFill>
                  <a:srgbClr val="000000"/>
                </a:solidFill>
                <a:prstDash val="solid"/>
              </a:ln>
            </c:spPr>
          </c:marker>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0.60599999999999998</c:v>
              </c:pt>
              <c:pt idx="1">
                <c:v>0.623</c:v>
              </c:pt>
              <c:pt idx="2">
                <c:v>0.59699999999999998</c:v>
              </c:pt>
              <c:pt idx="3">
                <c:v>0.61399999999999999</c:v>
              </c:pt>
              <c:pt idx="4">
                <c:v>0.66200000000000003</c:v>
              </c:pt>
              <c:pt idx="5">
                <c:v>0.67700000000000005</c:v>
              </c:pt>
              <c:pt idx="6">
                <c:v>0.68400000000000005</c:v>
              </c:pt>
              <c:pt idx="7">
                <c:v>0.67900000000000005</c:v>
              </c:pt>
              <c:pt idx="8">
                <c:v>0.67400000000000004</c:v>
              </c:pt>
              <c:pt idx="9">
                <c:v>0.66900000000000004</c:v>
              </c:pt>
            </c:numLit>
          </c:val>
          <c:smooth val="0"/>
          <c:extLst>
            <c:ext xmlns:c16="http://schemas.microsoft.com/office/drawing/2014/chart" uri="{C3380CC4-5D6E-409C-BE32-E72D297353CC}">
              <c16:uniqueId val="{00000001-6FEB-49AF-801E-D00605405ABB}"/>
            </c:ext>
          </c:extLst>
        </c:ser>
        <c:dLbls>
          <c:showLegendKey val="0"/>
          <c:showVal val="0"/>
          <c:showCatName val="0"/>
          <c:showSerName val="0"/>
          <c:showPercent val="0"/>
          <c:showBubbleSize val="0"/>
        </c:dLbls>
        <c:marker val="1"/>
        <c:smooth val="0"/>
        <c:axId val="556153088"/>
        <c:axId val="556163072"/>
      </c:lineChart>
      <c:catAx>
        <c:axId val="5586155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700" b="0"/>
            </a:pPr>
            <a:endParaRPr lang="nb-NO"/>
          </a:p>
        </c:txPr>
        <c:crossAx val="556151552"/>
        <c:crosses val="autoZero"/>
        <c:auto val="0"/>
        <c:lblAlgn val="ctr"/>
        <c:lblOffset val="100"/>
        <c:tickLblSkip val="1"/>
        <c:tickMarkSkip val="1"/>
        <c:noMultiLvlLbl val="0"/>
      </c:catAx>
      <c:valAx>
        <c:axId val="556151552"/>
        <c:scaling>
          <c:orientation val="minMax"/>
        </c:scaling>
        <c:delete val="0"/>
        <c:axPos val="l"/>
        <c:title>
          <c:tx>
            <c:rich>
              <a:bodyPr rot="0" vert="horz"/>
              <a:lstStyle/>
              <a:p>
                <a:pPr>
                  <a:defRPr sz="800" b="0"/>
                </a:pPr>
                <a:r>
                  <a:rPr lang="nb-NO" sz="800" b="0"/>
                  <a:t>NOK billion</a:t>
                </a:r>
              </a:p>
            </c:rich>
          </c:tx>
          <c:layout>
            <c:manualLayout>
              <c:xMode val="edge"/>
              <c:yMode val="edge"/>
              <c:x val="3.4236773034949579E-3"/>
              <c:y val="0.1159899051080153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700" b="0"/>
            </a:pPr>
            <a:endParaRPr lang="nb-NO"/>
          </a:p>
        </c:txPr>
        <c:crossAx val="558615552"/>
        <c:crosses val="autoZero"/>
        <c:crossBetween val="between"/>
      </c:valAx>
      <c:catAx>
        <c:axId val="556153088"/>
        <c:scaling>
          <c:orientation val="minMax"/>
        </c:scaling>
        <c:delete val="1"/>
        <c:axPos val="b"/>
        <c:numFmt formatCode="General" sourceLinked="1"/>
        <c:majorTickMark val="out"/>
        <c:minorTickMark val="none"/>
        <c:tickLblPos val="none"/>
        <c:crossAx val="556163072"/>
        <c:crosses val="autoZero"/>
        <c:auto val="0"/>
        <c:lblAlgn val="ctr"/>
        <c:lblOffset val="100"/>
        <c:noMultiLvlLbl val="0"/>
      </c:catAx>
      <c:valAx>
        <c:axId val="556163072"/>
        <c:scaling>
          <c:orientation val="minMax"/>
          <c:max val="0.8"/>
          <c:min val="0.5"/>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700" b="0"/>
            </a:pPr>
            <a:endParaRPr lang="nb-NO"/>
          </a:p>
        </c:txPr>
        <c:crossAx val="556153088"/>
        <c:crosses val="max"/>
        <c:crossBetween val="between"/>
      </c:valAx>
      <c:spPr>
        <a:noFill/>
        <a:ln w="25400">
          <a:noFill/>
        </a:ln>
      </c:spPr>
    </c:plotArea>
    <c:legend>
      <c:legendPos val="b"/>
      <c:layout>
        <c:manualLayout>
          <c:xMode val="edge"/>
          <c:yMode val="edge"/>
          <c:x val="7.7753610857585281E-2"/>
          <c:y val="0.92090662396014067"/>
          <c:w val="0.79975145542959192"/>
          <c:h val="6.2147189228465072E-2"/>
        </c:manualLayout>
      </c:layout>
      <c:overlay val="0"/>
      <c:spPr>
        <a:solidFill>
          <a:srgbClr val="FFFFFF"/>
        </a:solidFill>
        <a:ln w="25400">
          <a:noFill/>
        </a:ln>
      </c:spPr>
    </c:legend>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nb-NO"/>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nb-NO" sz="1200" b="1"/>
              <a:t>Fig. 9: Storebrand</a:t>
            </a:r>
            <a:r>
              <a:rPr lang="nb-NO" sz="1200" b="1" baseline="0"/>
              <a:t> Bank ASA</a:t>
            </a:r>
          </a:p>
          <a:p>
            <a:pPr>
              <a:defRPr b="1"/>
            </a:pPr>
            <a:r>
              <a:rPr lang="nb-NO" sz="800" b="1" baseline="0"/>
              <a:t>- </a:t>
            </a:r>
            <a:r>
              <a:rPr lang="nb-NO" sz="800" b="1"/>
              <a:t>Development in losses</a:t>
            </a:r>
          </a:p>
        </c:rich>
      </c:tx>
      <c:layout>
        <c:manualLayout>
          <c:xMode val="edge"/>
          <c:yMode val="edge"/>
          <c:x val="0.22309491253713043"/>
          <c:y val="1.8146261129123566E-2"/>
        </c:manualLayout>
      </c:layout>
      <c:overlay val="0"/>
      <c:spPr>
        <a:noFill/>
        <a:ln w="25400">
          <a:noFill/>
        </a:ln>
      </c:spPr>
    </c:title>
    <c:autoTitleDeleted val="0"/>
    <c:plotArea>
      <c:layout>
        <c:manualLayout>
          <c:layoutTarget val="inner"/>
          <c:xMode val="edge"/>
          <c:yMode val="edge"/>
          <c:x val="0.12971543710306516"/>
          <c:y val="0.20581087022785452"/>
          <c:w val="0.66378038762649227"/>
          <c:h val="0.52832738543209279"/>
        </c:manualLayout>
      </c:layout>
      <c:barChart>
        <c:barDir val="col"/>
        <c:grouping val="clustered"/>
        <c:varyColors val="0"/>
        <c:ser>
          <c:idx val="1"/>
          <c:order val="0"/>
          <c:tx>
            <c:v>Loan losses</c:v>
          </c:tx>
          <c:spPr>
            <a:solidFill>
              <a:srgbClr val="DBD9D1"/>
            </a:solidFill>
            <a:ln w="25400">
              <a:noFill/>
            </a:ln>
          </c:spPr>
          <c:invertIfNegative val="0"/>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-2.5</c:v>
              </c:pt>
              <c:pt idx="1">
                <c:v>13</c:v>
              </c:pt>
              <c:pt idx="2">
                <c:v>-10.1</c:v>
              </c:pt>
              <c:pt idx="3">
                <c:v>-11.6</c:v>
              </c:pt>
              <c:pt idx="4">
                <c:v>-44.7</c:v>
              </c:pt>
              <c:pt idx="5">
                <c:v>7.4</c:v>
              </c:pt>
              <c:pt idx="6">
                <c:v>-33.700000000000003</c:v>
              </c:pt>
              <c:pt idx="7">
                <c:v>-3.1</c:v>
              </c:pt>
              <c:pt idx="8">
                <c:v>-7.2</c:v>
              </c:pt>
              <c:pt idx="9">
                <c:v>-9.66</c:v>
              </c:pt>
            </c:numLit>
          </c:val>
          <c:extLst>
            <c:ext xmlns:c16="http://schemas.microsoft.com/office/drawing/2014/chart" uri="{C3380CC4-5D6E-409C-BE32-E72D297353CC}">
              <c16:uniqueId val="{00000000-B472-4BE8-9D71-26D250C84268}"/>
            </c:ext>
          </c:extLst>
        </c:ser>
        <c:dLbls>
          <c:showLegendKey val="0"/>
          <c:showVal val="0"/>
          <c:showCatName val="0"/>
          <c:showSerName val="0"/>
          <c:showPercent val="0"/>
          <c:showBubbleSize val="0"/>
        </c:dLbls>
        <c:gapWidth val="150"/>
        <c:axId val="556185088"/>
        <c:axId val="556187008"/>
      </c:barChart>
      <c:lineChart>
        <c:grouping val="standard"/>
        <c:varyColors val="0"/>
        <c:ser>
          <c:idx val="0"/>
          <c:order val="1"/>
          <c:tx>
            <c:v>Loss as % of gross loans</c:v>
          </c:tx>
          <c:spPr>
            <a:ln w="25400">
              <a:solidFill>
                <a:srgbClr val="000000"/>
              </a:solidFill>
              <a:prstDash val="solid"/>
            </a:ln>
          </c:spPr>
          <c:marker>
            <c:symbol val="diamond"/>
            <c:size val="7"/>
            <c:spPr>
              <a:solidFill>
                <a:srgbClr val="000000"/>
              </a:solidFill>
              <a:ln>
                <a:solidFill>
                  <a:srgbClr val="000000"/>
                </a:solidFill>
                <a:prstDash val="solid"/>
              </a:ln>
            </c:spPr>
          </c:marker>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-2.9999999999999997E-4</c:v>
              </c:pt>
              <c:pt idx="1">
                <c:v>1.5E-3</c:v>
              </c:pt>
              <c:pt idx="2">
                <c:v>-1.1999999999999999E-3</c:v>
              </c:pt>
              <c:pt idx="3">
                <c:v>-1.2999999999999999E-3</c:v>
              </c:pt>
              <c:pt idx="4">
                <c:v>-5.4999999999999997E-3</c:v>
              </c:pt>
              <c:pt idx="5">
                <c:v>8.9999999999999998E-4</c:v>
              </c:pt>
              <c:pt idx="6">
                <c:v>-4.4000000000000003E-3</c:v>
              </c:pt>
              <c:pt idx="7">
                <c:v>-4.0000000000000002E-4</c:v>
              </c:pt>
              <c:pt idx="8">
                <c:v>-1E-3</c:v>
              </c:pt>
              <c:pt idx="9">
                <c:v>-1.4E-3</c:v>
              </c:pt>
            </c:numLit>
          </c:val>
          <c:smooth val="0"/>
          <c:extLst>
            <c:ext xmlns:c16="http://schemas.microsoft.com/office/drawing/2014/chart" uri="{C3380CC4-5D6E-409C-BE32-E72D297353CC}">
              <c16:uniqueId val="{00000001-B472-4BE8-9D71-26D250C84268}"/>
            </c:ext>
          </c:extLst>
        </c:ser>
        <c:dLbls>
          <c:showLegendKey val="0"/>
          <c:showVal val="0"/>
          <c:showCatName val="0"/>
          <c:showSerName val="0"/>
          <c:showPercent val="0"/>
          <c:showBubbleSize val="0"/>
        </c:dLbls>
        <c:marker val="1"/>
        <c:smooth val="0"/>
        <c:axId val="556193280"/>
        <c:axId val="556194816"/>
      </c:lineChart>
      <c:catAx>
        <c:axId val="556185088"/>
        <c:scaling>
          <c:orientation val="minMax"/>
        </c:scaling>
        <c:delete val="0"/>
        <c:axPos val="b"/>
        <c:numFmt formatCode="General" sourceLinked="1"/>
        <c:majorTickMark val="cross"/>
        <c:minorTickMark val="none"/>
        <c:tickLblPos val="low"/>
        <c:spPr>
          <a:ln w="3175">
            <a:solidFill>
              <a:srgbClr val="000000"/>
            </a:solidFill>
            <a:prstDash val="solid"/>
          </a:ln>
        </c:spPr>
        <c:txPr>
          <a:bodyPr rot="0" vert="horz"/>
          <a:lstStyle/>
          <a:p>
            <a:pPr>
              <a:defRPr sz="700"/>
            </a:pPr>
            <a:endParaRPr lang="nb-NO"/>
          </a:p>
        </c:txPr>
        <c:crossAx val="556187008"/>
        <c:crosses val="autoZero"/>
        <c:auto val="0"/>
        <c:lblAlgn val="ctr"/>
        <c:lblOffset val="100"/>
        <c:tickLblSkip val="1"/>
        <c:tickMarkSkip val="1"/>
        <c:noMultiLvlLbl val="0"/>
      </c:catAx>
      <c:valAx>
        <c:axId val="556187008"/>
        <c:scaling>
          <c:orientation val="minMax"/>
        </c:scaling>
        <c:delete val="0"/>
        <c:axPos val="l"/>
        <c:title>
          <c:tx>
            <c:rich>
              <a:bodyPr rot="0" vert="horz"/>
              <a:lstStyle/>
              <a:p>
                <a:pPr>
                  <a:defRPr/>
                </a:pPr>
                <a:r>
                  <a:rPr lang="nb-NO"/>
                  <a:t>NOK million</a:t>
                </a:r>
              </a:p>
            </c:rich>
          </c:tx>
          <c:layout>
            <c:manualLayout>
              <c:xMode val="edge"/>
              <c:yMode val="edge"/>
              <c:x val="5.8220400750361438E-2"/>
              <c:y val="8.9572977290882094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a:pPr>
            <a:endParaRPr lang="nb-NO"/>
          </a:p>
        </c:txPr>
        <c:crossAx val="556185088"/>
        <c:crosses val="autoZero"/>
        <c:crossBetween val="between"/>
      </c:valAx>
      <c:catAx>
        <c:axId val="556193280"/>
        <c:scaling>
          <c:orientation val="minMax"/>
        </c:scaling>
        <c:delete val="1"/>
        <c:axPos val="b"/>
        <c:numFmt formatCode="General" sourceLinked="1"/>
        <c:majorTickMark val="out"/>
        <c:minorTickMark val="none"/>
        <c:tickLblPos val="none"/>
        <c:crossAx val="556194816"/>
        <c:crosses val="autoZero"/>
        <c:auto val="0"/>
        <c:lblAlgn val="ctr"/>
        <c:lblOffset val="100"/>
        <c:noMultiLvlLbl val="0"/>
      </c:catAx>
      <c:valAx>
        <c:axId val="556194816"/>
        <c:scaling>
          <c:orientation val="minMax"/>
        </c:scaling>
        <c:delete val="0"/>
        <c:axPos val="r"/>
        <c:numFmt formatCode="0.0\ %" sourceLinked="0"/>
        <c:majorTickMark val="cross"/>
        <c:minorTickMark val="none"/>
        <c:tickLblPos val="nextTo"/>
        <c:spPr>
          <a:ln w="3175">
            <a:solidFill>
              <a:srgbClr val="000000"/>
            </a:solidFill>
            <a:prstDash val="solid"/>
          </a:ln>
        </c:spPr>
        <c:txPr>
          <a:bodyPr rot="0" vert="horz"/>
          <a:lstStyle/>
          <a:p>
            <a:pPr>
              <a:defRPr/>
            </a:pPr>
            <a:endParaRPr lang="nb-NO"/>
          </a:p>
        </c:txPr>
        <c:crossAx val="556193280"/>
        <c:crosses val="max"/>
        <c:crossBetween val="between"/>
        <c:majorUnit val="1.0000000000000041E-3"/>
      </c:valAx>
      <c:spPr>
        <a:noFill/>
        <a:ln w="25400">
          <a:noFill/>
        </a:ln>
      </c:spPr>
    </c:plotArea>
    <c:legend>
      <c:legendPos val="b"/>
      <c:layout>
        <c:manualLayout>
          <c:xMode val="edge"/>
          <c:yMode val="edge"/>
          <c:x val="8.777280085498293E-2"/>
          <c:y val="0.87339694302918014"/>
          <c:w val="0.80230531063856536"/>
          <c:h val="6.25E-2"/>
        </c:manualLayout>
      </c:layout>
      <c:overlay val="0"/>
      <c:spPr>
        <a:solidFill>
          <a:srgbClr val="FFFFFF"/>
        </a:solid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nb-NO"/>
    </a:p>
  </c:txPr>
  <c:printSettings>
    <c:headerFooter alignWithMargins="0">
      <c:oddHeader>&amp;A</c:oddHeader>
      <c:oddFooter>Page &amp;P</c:oddFooter>
    </c:headerFooter>
    <c:pageMargins b="0.98425196899999956" l="0.78740157499999996" r="0.78740157499999996" t="0.98425196899999956"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1"/>
            </a:pPr>
            <a:r>
              <a:rPr lang="nb-NO" sz="1200" b="1"/>
              <a:t>Fig. 10: Storebrand Bank ASA</a:t>
            </a:r>
          </a:p>
          <a:p>
            <a:pPr>
              <a:defRPr b="1"/>
            </a:pPr>
            <a:r>
              <a:rPr lang="nb-NO" sz="800" b="1"/>
              <a:t> - Development in non-performing loans</a:t>
            </a:r>
          </a:p>
        </c:rich>
      </c:tx>
      <c:layout>
        <c:manualLayout>
          <c:xMode val="edge"/>
          <c:yMode val="edge"/>
          <c:x val="0.19533548969693923"/>
          <c:y val="3.4188071318671374E-2"/>
        </c:manualLayout>
      </c:layout>
      <c:overlay val="0"/>
      <c:spPr>
        <a:noFill/>
        <a:ln w="25400">
          <a:noFill/>
        </a:ln>
      </c:spPr>
    </c:title>
    <c:autoTitleDeleted val="0"/>
    <c:plotArea>
      <c:layout>
        <c:manualLayout>
          <c:layoutTarget val="inner"/>
          <c:xMode val="edge"/>
          <c:yMode val="edge"/>
          <c:x val="0.13079910551977991"/>
          <c:y val="0.19658174351669241"/>
          <c:w val="0.75947705777764452"/>
          <c:h val="0.49572787495513648"/>
        </c:manualLayout>
      </c:layout>
      <c:barChart>
        <c:barDir val="col"/>
        <c:grouping val="stacked"/>
        <c:varyColors val="0"/>
        <c:ser>
          <c:idx val="1"/>
          <c:order val="0"/>
          <c:tx>
            <c:v>Non-performing loans with evidence of impairment</c:v>
          </c:tx>
          <c:spPr>
            <a:solidFill>
              <a:srgbClr val="DBD9D1"/>
            </a:solidFill>
            <a:ln w="25400">
              <a:noFill/>
            </a:ln>
          </c:spPr>
          <c:invertIfNegative val="0"/>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126.2</c:v>
              </c:pt>
              <c:pt idx="1">
                <c:v>93.3</c:v>
              </c:pt>
              <c:pt idx="2">
                <c:v>440.9</c:v>
              </c:pt>
              <c:pt idx="3">
                <c:v>356.4</c:v>
              </c:pt>
              <c:pt idx="4">
                <c:v>283.2</c:v>
              </c:pt>
              <c:pt idx="5">
                <c:v>263.7</c:v>
              </c:pt>
              <c:pt idx="6">
                <c:v>263.39999999999998</c:v>
              </c:pt>
              <c:pt idx="7">
                <c:v>76.2</c:v>
              </c:pt>
              <c:pt idx="8">
                <c:v>99.8</c:v>
              </c:pt>
              <c:pt idx="9">
                <c:v>103.9</c:v>
              </c:pt>
            </c:numLit>
          </c:val>
          <c:extLst>
            <c:ext xmlns:c16="http://schemas.microsoft.com/office/drawing/2014/chart" uri="{C3380CC4-5D6E-409C-BE32-E72D297353CC}">
              <c16:uniqueId val="{00000000-1739-4D62-B73D-C9417D956D9A}"/>
            </c:ext>
          </c:extLst>
        </c:ser>
        <c:ser>
          <c:idx val="0"/>
          <c:order val="1"/>
          <c:tx>
            <c:v>Non-performing loans without evidence of impairment</c:v>
          </c:tx>
          <c:spPr>
            <a:solidFill>
              <a:srgbClr val="45637A"/>
            </a:solidFill>
            <a:ln w="25400">
              <a:noFill/>
            </a:ln>
          </c:spPr>
          <c:invertIfNegative val="0"/>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177.5</c:v>
              </c:pt>
              <c:pt idx="1">
                <c:v>129.5</c:v>
              </c:pt>
              <c:pt idx="2">
                <c:v>121</c:v>
              </c:pt>
              <c:pt idx="3">
                <c:v>111.1</c:v>
              </c:pt>
              <c:pt idx="4">
                <c:v>105.3</c:v>
              </c:pt>
              <c:pt idx="5">
                <c:v>116.7</c:v>
              </c:pt>
              <c:pt idx="6">
                <c:v>85.5</c:v>
              </c:pt>
              <c:pt idx="7">
                <c:v>76.3</c:v>
              </c:pt>
              <c:pt idx="8">
                <c:v>93.7</c:v>
              </c:pt>
              <c:pt idx="9">
                <c:v>97.7</c:v>
              </c:pt>
            </c:numLit>
          </c:val>
          <c:extLst>
            <c:ext xmlns:c16="http://schemas.microsoft.com/office/drawing/2014/chart" uri="{C3380CC4-5D6E-409C-BE32-E72D297353CC}">
              <c16:uniqueId val="{00000001-1739-4D62-B73D-C9417D956D9A}"/>
            </c:ext>
          </c:extLst>
        </c:ser>
        <c:dLbls>
          <c:showLegendKey val="0"/>
          <c:showVal val="0"/>
          <c:showCatName val="0"/>
          <c:showSerName val="0"/>
          <c:showPercent val="0"/>
          <c:showBubbleSize val="0"/>
        </c:dLbls>
        <c:gapWidth val="150"/>
        <c:overlap val="100"/>
        <c:axId val="555410944"/>
        <c:axId val="555412864"/>
      </c:barChart>
      <c:lineChart>
        <c:grouping val="standard"/>
        <c:varyColors val="0"/>
        <c:ser>
          <c:idx val="2"/>
          <c:order val="2"/>
          <c:tx>
            <c:v>Loss provisions/defaulted loans</c:v>
          </c:tx>
          <c:spPr>
            <a:ln w="25400">
              <a:solidFill>
                <a:srgbClr val="000000"/>
              </a:solidFill>
              <a:prstDash val="solid"/>
            </a:ln>
          </c:spPr>
          <c:marker>
            <c:symbol val="triangle"/>
            <c:size val="7"/>
            <c:spPr>
              <a:solidFill>
                <a:srgbClr val="000000"/>
              </a:solidFill>
              <a:ln>
                <a:solidFill>
                  <a:srgbClr val="000000"/>
                </a:solidFill>
                <a:prstDash val="solid"/>
              </a:ln>
            </c:spPr>
          </c:marker>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0.84199999999999997</c:v>
              </c:pt>
              <c:pt idx="1">
                <c:v>0.69699999999999995</c:v>
              </c:pt>
              <c:pt idx="2">
                <c:v>0.22700000000000001</c:v>
              </c:pt>
              <c:pt idx="3">
                <c:v>0.23200000000000001</c:v>
              </c:pt>
              <c:pt idx="4">
                <c:v>0.47399999999999998</c:v>
              </c:pt>
              <c:pt idx="5">
                <c:v>0.46100000000000002</c:v>
              </c:pt>
              <c:pt idx="6">
                <c:v>0.58399999999999996</c:v>
              </c:pt>
              <c:pt idx="7">
                <c:v>0.43099999999999999</c:v>
              </c:pt>
              <c:pt idx="8">
                <c:v>0.41599999999999998</c:v>
              </c:pt>
              <c:pt idx="9">
                <c:v>0.46899999999999997</c:v>
              </c:pt>
            </c:numLit>
          </c:val>
          <c:smooth val="0"/>
          <c:extLst>
            <c:ext xmlns:c16="http://schemas.microsoft.com/office/drawing/2014/chart" uri="{C3380CC4-5D6E-409C-BE32-E72D297353CC}">
              <c16:uniqueId val="{00000002-1739-4D62-B73D-C9417D956D9A}"/>
            </c:ext>
          </c:extLst>
        </c:ser>
        <c:dLbls>
          <c:showLegendKey val="0"/>
          <c:showVal val="0"/>
          <c:showCatName val="0"/>
          <c:showSerName val="0"/>
          <c:showPercent val="0"/>
          <c:showBubbleSize val="0"/>
        </c:dLbls>
        <c:marker val="1"/>
        <c:smooth val="0"/>
        <c:axId val="555419136"/>
        <c:axId val="555420672"/>
      </c:lineChart>
      <c:catAx>
        <c:axId val="555410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555412864"/>
        <c:crosses val="autoZero"/>
        <c:auto val="0"/>
        <c:lblAlgn val="ctr"/>
        <c:lblOffset val="100"/>
        <c:tickLblSkip val="1"/>
        <c:tickMarkSkip val="1"/>
        <c:noMultiLvlLbl val="0"/>
      </c:catAx>
      <c:valAx>
        <c:axId val="555412864"/>
        <c:scaling>
          <c:orientation val="minMax"/>
          <c:max val="1000"/>
        </c:scaling>
        <c:delete val="0"/>
        <c:axPos val="l"/>
        <c:title>
          <c:tx>
            <c:rich>
              <a:bodyPr rot="0" vert="horz"/>
              <a:lstStyle/>
              <a:p>
                <a:pPr>
                  <a:defRPr/>
                </a:pPr>
                <a:r>
                  <a:rPr lang="nb-NO"/>
                  <a:t>NOK million</a:t>
                </a:r>
              </a:p>
            </c:rich>
          </c:tx>
          <c:layout>
            <c:manualLayout>
              <c:xMode val="edge"/>
              <c:yMode val="edge"/>
              <c:x val="5.0573571224004174E-2"/>
              <c:y val="9.7830761431807994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555410944"/>
        <c:crosses val="autoZero"/>
        <c:crossBetween val="between"/>
        <c:majorUnit val="200"/>
      </c:valAx>
      <c:catAx>
        <c:axId val="555419136"/>
        <c:scaling>
          <c:orientation val="minMax"/>
        </c:scaling>
        <c:delete val="1"/>
        <c:axPos val="b"/>
        <c:numFmt formatCode="General" sourceLinked="1"/>
        <c:majorTickMark val="out"/>
        <c:minorTickMark val="none"/>
        <c:tickLblPos val="none"/>
        <c:crossAx val="555420672"/>
        <c:crosses val="autoZero"/>
        <c:auto val="0"/>
        <c:lblAlgn val="ctr"/>
        <c:lblOffset val="100"/>
        <c:noMultiLvlLbl val="0"/>
      </c:catAx>
      <c:valAx>
        <c:axId val="555420672"/>
        <c:scaling>
          <c:orientation val="minMax"/>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a:pPr>
            <a:endParaRPr lang="nb-NO"/>
          </a:p>
        </c:txPr>
        <c:crossAx val="555419136"/>
        <c:crosses val="max"/>
        <c:crossBetween val="between"/>
        <c:majorUnit val="0.2"/>
      </c:valAx>
      <c:spPr>
        <a:noFill/>
        <a:ln w="25400">
          <a:noFill/>
        </a:ln>
      </c:spPr>
    </c:plotArea>
    <c:legend>
      <c:legendPos val="b"/>
      <c:layout>
        <c:manualLayout>
          <c:xMode val="edge"/>
          <c:yMode val="edge"/>
          <c:x val="0.12929519253131333"/>
          <c:y val="0.80943137921713271"/>
          <c:w val="0.83238078162430829"/>
          <c:h val="0.18233678055201169"/>
        </c:manualLayout>
      </c:layout>
      <c:overlay val="0"/>
      <c:spPr>
        <a:solidFill>
          <a:srgbClr val="FFFFFF"/>
        </a:solid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nb-NO"/>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1"/>
            </a:pPr>
            <a:r>
              <a:rPr lang="nb-NO" sz="1200" b="1"/>
              <a:t>Fig. 11: Storebrand Bank ASA </a:t>
            </a:r>
          </a:p>
          <a:p>
            <a:pPr>
              <a:defRPr b="1"/>
            </a:pPr>
            <a:r>
              <a:rPr lang="nb-NO" b="1"/>
              <a:t>- Development in operating expenses</a:t>
            </a:r>
          </a:p>
        </c:rich>
      </c:tx>
      <c:layout>
        <c:manualLayout>
          <c:xMode val="edge"/>
          <c:yMode val="edge"/>
          <c:x val="0.20543228503622676"/>
          <c:y val="2.4237875284160024E-2"/>
        </c:manualLayout>
      </c:layout>
      <c:overlay val="0"/>
      <c:spPr>
        <a:noFill/>
        <a:ln w="25400">
          <a:noFill/>
        </a:ln>
      </c:spPr>
    </c:title>
    <c:autoTitleDeleted val="0"/>
    <c:plotArea>
      <c:layout>
        <c:manualLayout>
          <c:layoutTarget val="inner"/>
          <c:xMode val="edge"/>
          <c:yMode val="edge"/>
          <c:x val="0.11631672468347656"/>
          <c:y val="0.18333663590064486"/>
          <c:w val="0.7867534477495266"/>
          <c:h val="0.56947739330748792"/>
        </c:manualLayout>
      </c:layout>
      <c:barChart>
        <c:barDir val="col"/>
        <c:grouping val="stacked"/>
        <c:varyColors val="0"/>
        <c:ser>
          <c:idx val="1"/>
          <c:order val="0"/>
          <c:tx>
            <c:v>Operating expenses</c:v>
          </c:tx>
          <c:spPr>
            <a:solidFill>
              <a:srgbClr val="45637A"/>
            </a:solidFill>
            <a:ln w="25400">
              <a:noFill/>
            </a:ln>
          </c:spPr>
          <c:invertIfNegative val="0"/>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88</c:v>
              </c:pt>
              <c:pt idx="1">
                <c:v>109</c:v>
              </c:pt>
              <c:pt idx="2">
                <c:v>80.599999999999994</c:v>
              </c:pt>
              <c:pt idx="3">
                <c:v>46.8</c:v>
              </c:pt>
              <c:pt idx="4">
                <c:v>67.400000000000006</c:v>
              </c:pt>
              <c:pt idx="5">
                <c:v>67.099999999999994</c:v>
              </c:pt>
              <c:pt idx="6">
                <c:v>67.400000000000006</c:v>
              </c:pt>
              <c:pt idx="7">
                <c:v>22</c:v>
              </c:pt>
              <c:pt idx="8">
                <c:v>63.9</c:v>
              </c:pt>
              <c:pt idx="9">
                <c:v>57.1</c:v>
              </c:pt>
            </c:numLit>
          </c:val>
          <c:extLst>
            <c:ext xmlns:c16="http://schemas.microsoft.com/office/drawing/2014/chart" uri="{C3380CC4-5D6E-409C-BE32-E72D297353CC}">
              <c16:uniqueId val="{00000000-FB3D-4570-94DA-3870004D39B4}"/>
            </c:ext>
          </c:extLst>
        </c:ser>
        <c:dLbls>
          <c:showLegendKey val="0"/>
          <c:showVal val="0"/>
          <c:showCatName val="0"/>
          <c:showSerName val="0"/>
          <c:showPercent val="0"/>
          <c:showBubbleSize val="0"/>
        </c:dLbls>
        <c:gapWidth val="150"/>
        <c:overlap val="100"/>
        <c:axId val="555463424"/>
        <c:axId val="555465344"/>
      </c:barChart>
      <c:lineChart>
        <c:grouping val="standard"/>
        <c:varyColors val="0"/>
        <c:ser>
          <c:idx val="2"/>
          <c:order val="1"/>
          <c:tx>
            <c:v>Cost as % of total assets</c:v>
          </c:tx>
          <c:spPr>
            <a:ln w="25400">
              <a:solidFill>
                <a:srgbClr val="000000"/>
              </a:solidFill>
              <a:prstDash val="solid"/>
            </a:ln>
          </c:spPr>
          <c:marker>
            <c:symbol val="triangle"/>
            <c:size val="7"/>
            <c:spPr>
              <a:solidFill>
                <a:srgbClr val="000000"/>
              </a:solidFill>
              <a:ln>
                <a:solidFill>
                  <a:srgbClr val="000000"/>
                </a:solidFill>
                <a:prstDash val="solid"/>
              </a:ln>
            </c:spPr>
          </c:marker>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9.7999999999999997E-3</c:v>
              </c:pt>
              <c:pt idx="1">
                <c:v>1.1599999999999999E-2</c:v>
              </c:pt>
              <c:pt idx="2">
                <c:v>9.1999999999999998E-3</c:v>
              </c:pt>
              <c:pt idx="3">
                <c:v>6.3E-3</c:v>
              </c:pt>
              <c:pt idx="4">
                <c:v>8.0999999999999996E-3</c:v>
              </c:pt>
              <c:pt idx="5">
                <c:v>8.3999999999999995E-3</c:v>
              </c:pt>
              <c:pt idx="6">
                <c:v>8.6999999999999994E-3</c:v>
              </c:pt>
              <c:pt idx="7">
                <c:v>3.0000000000000001E-3</c:v>
              </c:pt>
              <c:pt idx="8">
                <c:v>8.3000000000000001E-3</c:v>
              </c:pt>
              <c:pt idx="9">
                <c:v>7.6E-3</c:v>
              </c:pt>
            </c:numLit>
          </c:val>
          <c:smooth val="0"/>
          <c:extLst>
            <c:ext xmlns:c16="http://schemas.microsoft.com/office/drawing/2014/chart" uri="{C3380CC4-5D6E-409C-BE32-E72D297353CC}">
              <c16:uniqueId val="{00000001-FB3D-4570-94DA-3870004D39B4}"/>
            </c:ext>
          </c:extLst>
        </c:ser>
        <c:dLbls>
          <c:showLegendKey val="0"/>
          <c:showVal val="0"/>
          <c:showCatName val="0"/>
          <c:showSerName val="0"/>
          <c:showPercent val="0"/>
          <c:showBubbleSize val="0"/>
        </c:dLbls>
        <c:marker val="1"/>
        <c:smooth val="0"/>
        <c:axId val="555475712"/>
        <c:axId val="555477248"/>
      </c:lineChart>
      <c:catAx>
        <c:axId val="555463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555465344"/>
        <c:crosses val="autoZero"/>
        <c:auto val="0"/>
        <c:lblAlgn val="ctr"/>
        <c:lblOffset val="100"/>
        <c:tickLblSkip val="1"/>
        <c:tickMarkSkip val="1"/>
        <c:noMultiLvlLbl val="0"/>
      </c:catAx>
      <c:valAx>
        <c:axId val="555465344"/>
        <c:scaling>
          <c:orientation val="minMax"/>
        </c:scaling>
        <c:delete val="0"/>
        <c:axPos val="l"/>
        <c:title>
          <c:tx>
            <c:rich>
              <a:bodyPr rot="0" vert="horz"/>
              <a:lstStyle/>
              <a:p>
                <a:pPr>
                  <a:defRPr/>
                </a:pPr>
                <a:r>
                  <a:rPr lang="nb-NO"/>
                  <a:t>NOK million</a:t>
                </a:r>
              </a:p>
            </c:rich>
          </c:tx>
          <c:layout>
            <c:manualLayout>
              <c:xMode val="edge"/>
              <c:yMode val="edge"/>
              <c:x val="3.6735619911917788E-2"/>
              <c:y val="0.106037178688125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555463424"/>
        <c:crosses val="autoZero"/>
        <c:crossBetween val="between"/>
      </c:valAx>
      <c:catAx>
        <c:axId val="555475712"/>
        <c:scaling>
          <c:orientation val="minMax"/>
        </c:scaling>
        <c:delete val="1"/>
        <c:axPos val="b"/>
        <c:numFmt formatCode="General" sourceLinked="1"/>
        <c:majorTickMark val="out"/>
        <c:minorTickMark val="none"/>
        <c:tickLblPos val="none"/>
        <c:crossAx val="555477248"/>
        <c:crosses val="autoZero"/>
        <c:auto val="0"/>
        <c:lblAlgn val="ctr"/>
        <c:lblOffset val="100"/>
        <c:noMultiLvlLbl val="0"/>
      </c:catAx>
      <c:valAx>
        <c:axId val="555477248"/>
        <c:scaling>
          <c:orientation val="minMax"/>
        </c:scaling>
        <c:delete val="0"/>
        <c:axPos val="r"/>
        <c:numFmt formatCode="0.0\ %" sourceLinked="0"/>
        <c:majorTickMark val="cross"/>
        <c:minorTickMark val="none"/>
        <c:tickLblPos val="nextTo"/>
        <c:spPr>
          <a:ln w="3175">
            <a:solidFill>
              <a:srgbClr val="000000"/>
            </a:solidFill>
            <a:prstDash val="solid"/>
          </a:ln>
        </c:spPr>
        <c:txPr>
          <a:bodyPr rot="0" vert="horz"/>
          <a:lstStyle/>
          <a:p>
            <a:pPr>
              <a:defRPr/>
            </a:pPr>
            <a:endParaRPr lang="nb-NO"/>
          </a:p>
        </c:txPr>
        <c:crossAx val="555475712"/>
        <c:crosses val="max"/>
        <c:crossBetween val="between"/>
      </c:valAx>
      <c:spPr>
        <a:noFill/>
        <a:ln w="25400">
          <a:noFill/>
        </a:ln>
      </c:spPr>
    </c:plotArea>
    <c:legend>
      <c:legendPos val="b"/>
      <c:layout>
        <c:manualLayout>
          <c:xMode val="edge"/>
          <c:yMode val="edge"/>
          <c:x val="0.12924090035238642"/>
          <c:y val="0.853258847231252"/>
          <c:w val="0.75928985451943198"/>
          <c:h val="0.12250742161503303"/>
        </c:manualLayout>
      </c:layout>
      <c:overlay val="0"/>
      <c:spPr>
        <a:solidFill>
          <a:srgbClr val="FFFFFF"/>
        </a:solid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nb-NO"/>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nb-NO" sz="1200" b="1" i="0" u="none" strike="noStrike" baseline="0">
                <a:effectLst/>
              </a:rPr>
              <a:t>Fig. 12: Storebrand Bank ASA (group) </a:t>
            </a:r>
            <a:r>
              <a:rPr lang="nb-NO" sz="1000" b="1" i="0" u="none" strike="noStrike" baseline="0">
                <a:effectLst/>
              </a:rPr>
              <a:t>- </a:t>
            </a:r>
            <a:r>
              <a:rPr lang="nb-NO" sz="1000"/>
              <a:t>Development in capital adequacy</a:t>
            </a:r>
            <a:r>
              <a:rPr lang="nb-NO" sz="1000" baseline="0"/>
              <a:t> </a:t>
            </a:r>
            <a:endParaRPr lang="nb-NO" sz="1000"/>
          </a:p>
        </c:rich>
      </c:tx>
      <c:layout>
        <c:manualLayout>
          <c:xMode val="edge"/>
          <c:yMode val="edge"/>
          <c:x val="0.12945060438873712"/>
          <c:y val="4.7368712978748721E-2"/>
        </c:manualLayout>
      </c:layout>
      <c:overlay val="0"/>
      <c:spPr>
        <a:noFill/>
        <a:ln w="25400">
          <a:noFill/>
        </a:ln>
      </c:spPr>
    </c:title>
    <c:autoTitleDeleted val="0"/>
    <c:plotArea>
      <c:layout>
        <c:manualLayout>
          <c:layoutTarget val="inner"/>
          <c:xMode val="edge"/>
          <c:yMode val="edge"/>
          <c:x val="0.10016158694448908"/>
          <c:y val="0.15587159291212707"/>
          <c:w val="0.89176160812677363"/>
          <c:h val="0.70076009200579237"/>
        </c:manualLayout>
      </c:layout>
      <c:lineChart>
        <c:grouping val="standard"/>
        <c:varyColors val="0"/>
        <c:ser>
          <c:idx val="0"/>
          <c:order val="0"/>
          <c:tx>
            <c:v>Core capital ratio</c:v>
          </c:tx>
          <c:spPr>
            <a:ln w="25400">
              <a:solidFill>
                <a:srgbClr val="45637A"/>
              </a:solidFill>
              <a:prstDash val="solid"/>
            </a:ln>
          </c:spPr>
          <c:marker>
            <c:symbol val="diamond"/>
            <c:size val="7"/>
            <c:spPr>
              <a:solidFill>
                <a:srgbClr val="45637A"/>
              </a:solidFill>
              <a:ln>
                <a:solidFill>
                  <a:srgbClr val="45637A"/>
                </a:solidFill>
                <a:prstDash val="solid"/>
              </a:ln>
            </c:spPr>
          </c:marker>
          <c:dLbls>
            <c:numFmt formatCode="0.0\ %" sourceLinked="0"/>
            <c:spPr>
              <a:noFill/>
              <a:ln w="25400">
                <a:noFill/>
              </a:ln>
            </c:spPr>
            <c:txPr>
              <a:bodyPr/>
              <a:lstStyle/>
              <a:p>
                <a:pPr>
                  <a:defRPr sz="900" b="0" i="0" u="none" strike="noStrike" baseline="0">
                    <a:solidFill>
                      <a:srgbClr val="000000"/>
                    </a:solidFill>
                    <a:latin typeface="Arial"/>
                    <a:ea typeface="Arial"/>
                    <a:cs typeface="Arial"/>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0.1116</c:v>
              </c:pt>
              <c:pt idx="1">
                <c:v>0.12189999999999999</c:v>
              </c:pt>
              <c:pt idx="2">
                <c:v>0.12353729951271521</c:v>
              </c:pt>
              <c:pt idx="3">
                <c:v>0.12845012189227054</c:v>
              </c:pt>
              <c:pt idx="4">
                <c:v>0.14133650689988914</c:v>
              </c:pt>
              <c:pt idx="5">
                <c:v>0.14806363383882973</c:v>
              </c:pt>
              <c:pt idx="6">
                <c:v>0.16185700483297227</c:v>
              </c:pt>
              <c:pt idx="7">
                <c:v>0.1328</c:v>
              </c:pt>
              <c:pt idx="8">
                <c:v>0.1396</c:v>
              </c:pt>
              <c:pt idx="9">
                <c:v>0.14480000000000001</c:v>
              </c:pt>
            </c:numLit>
          </c:val>
          <c:smooth val="0"/>
          <c:extLst>
            <c:ext xmlns:c16="http://schemas.microsoft.com/office/drawing/2014/chart" uri="{C3380CC4-5D6E-409C-BE32-E72D297353CC}">
              <c16:uniqueId val="{00000000-2E78-440E-856B-55E8FAAE89B6}"/>
            </c:ext>
          </c:extLst>
        </c:ser>
        <c:ser>
          <c:idx val="1"/>
          <c:order val="1"/>
          <c:tx>
            <c:v>Total capital ratio</c:v>
          </c:tx>
          <c:spPr>
            <a:ln w="25400">
              <a:solidFill>
                <a:srgbClr val="000000"/>
              </a:solidFill>
              <a:prstDash val="solid"/>
            </a:ln>
          </c:spPr>
          <c:marker>
            <c:symbol val="square"/>
            <c:size val="7"/>
            <c:spPr>
              <a:solidFill>
                <a:srgbClr val="000000"/>
              </a:solidFill>
              <a:ln>
                <a:solidFill>
                  <a:srgbClr val="000000"/>
                </a:solidFill>
                <a:prstDash val="solid"/>
              </a:ln>
            </c:spPr>
          </c:marker>
          <c:dLbls>
            <c:numFmt formatCode="0.0\ %" sourceLinked="0"/>
            <c:spPr>
              <a:noFill/>
              <a:ln w="25400">
                <a:noFill/>
              </a:ln>
            </c:spPr>
            <c:txPr>
              <a:bodyPr/>
              <a:lstStyle/>
              <a:p>
                <a:pPr>
                  <a:defRPr sz="900" b="0" i="0" u="none" strike="noStrike" baseline="0">
                    <a:solidFill>
                      <a:srgbClr val="000000"/>
                    </a:solidFill>
                    <a:latin typeface="Arial"/>
                    <a:ea typeface="Arial"/>
                    <a:cs typeface="Arial"/>
                  </a:defRPr>
                </a:pPr>
                <a:endParaRPr lang="nb-NO"/>
              </a:p>
            </c:txPr>
            <c:dLblPos val="t"/>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0.11840000000000001</c:v>
              </c:pt>
              <c:pt idx="1">
                <c:v>0.12889999999999999</c:v>
              </c:pt>
              <c:pt idx="2">
                <c:v>0.13070391251717195</c:v>
              </c:pt>
              <c:pt idx="3">
                <c:v>0.13592083756283194</c:v>
              </c:pt>
              <c:pt idx="4">
                <c:v>0.14970289365053807</c:v>
              </c:pt>
              <c:pt idx="5">
                <c:v>0.15672307302241004</c:v>
              </c:pt>
              <c:pt idx="6">
                <c:v>0.17853529274900448</c:v>
              </c:pt>
              <c:pt idx="7">
                <c:v>0.14979999999999999</c:v>
              </c:pt>
              <c:pt idx="8">
                <c:v>0.1575</c:v>
              </c:pt>
              <c:pt idx="9">
                <c:v>0.1633</c:v>
              </c:pt>
            </c:numLit>
          </c:val>
          <c:smooth val="0"/>
          <c:extLst>
            <c:ext xmlns:c16="http://schemas.microsoft.com/office/drawing/2014/chart" uri="{C3380CC4-5D6E-409C-BE32-E72D297353CC}">
              <c16:uniqueId val="{00000001-2E78-440E-856B-55E8FAAE89B6}"/>
            </c:ext>
          </c:extLst>
        </c:ser>
        <c:dLbls>
          <c:showLegendKey val="0"/>
          <c:showVal val="1"/>
          <c:showCatName val="0"/>
          <c:showSerName val="0"/>
          <c:showPercent val="0"/>
          <c:showBubbleSize val="0"/>
        </c:dLbls>
        <c:marker val="1"/>
        <c:smooth val="0"/>
        <c:axId val="558014848"/>
        <c:axId val="558016384"/>
      </c:lineChart>
      <c:catAx>
        <c:axId val="558014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558016384"/>
        <c:crosses val="autoZero"/>
        <c:auto val="1"/>
        <c:lblAlgn val="ctr"/>
        <c:lblOffset val="100"/>
        <c:tickLblSkip val="1"/>
        <c:tickMarkSkip val="1"/>
        <c:noMultiLvlLbl val="0"/>
      </c:catAx>
      <c:valAx>
        <c:axId val="558016384"/>
        <c:scaling>
          <c:orientation val="minMax"/>
          <c:min val="6.0000000000000032E-2"/>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b-NO"/>
          </a:p>
        </c:txPr>
        <c:crossAx val="558014848"/>
        <c:crosses val="autoZero"/>
        <c:crossBetween val="between"/>
      </c:valAx>
      <c:spPr>
        <a:noFill/>
        <a:ln w="25400">
          <a:noFill/>
        </a:ln>
      </c:spPr>
    </c:plotArea>
    <c:legend>
      <c:legendPos val="r"/>
      <c:layout>
        <c:manualLayout>
          <c:xMode val="edge"/>
          <c:yMode val="edge"/>
          <c:x val="0.10836377595657685"/>
          <c:y val="0.92877762074612469"/>
          <c:w val="0.82096523648829611"/>
          <c:h val="7.122246199605071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0.98425196899999956" l="0.78740157499999996" r="0.78740157499999996" t="0.98425196899999956"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37926509186352"/>
          <c:y val="0.11309314533357749"/>
          <c:w val="0.82503937007874018"/>
          <c:h val="0.64437160471220167"/>
        </c:manualLayout>
      </c:layout>
      <c:barChart>
        <c:barDir val="col"/>
        <c:grouping val="stacked"/>
        <c:varyColors val="0"/>
        <c:ser>
          <c:idx val="0"/>
          <c:order val="0"/>
          <c:tx>
            <c:v>Group internal</c:v>
          </c:tx>
          <c:spPr>
            <a:solidFill>
              <a:schemeClr val="tx1">
                <a:lumMod val="95000"/>
                <a:lumOff val="5000"/>
              </a:schemeClr>
            </a:solidFill>
            <a:ln>
              <a:solidFill>
                <a:srgbClr val="000000"/>
              </a:solidFill>
            </a:ln>
          </c:spPr>
          <c:invertIfNegative val="0"/>
          <c:cat>
            <c:strLit>
              <c:ptCount val="10"/>
              <c:pt idx="0">
                <c:v>2006</c:v>
              </c:pt>
              <c:pt idx="1">
                <c:v>2007</c:v>
              </c:pt>
              <c:pt idx="2">
                <c:v>2008</c:v>
              </c:pt>
              <c:pt idx="3">
                <c:v>2009</c:v>
              </c:pt>
              <c:pt idx="4">
                <c:v>2010</c:v>
              </c:pt>
              <c:pt idx="5">
                <c:v>2011</c:v>
              </c:pt>
              <c:pt idx="6">
                <c:v>2012</c:v>
              </c:pt>
              <c:pt idx="7">
                <c:v>2013</c:v>
              </c:pt>
              <c:pt idx="8">
                <c:v>2014</c:v>
              </c:pt>
              <c:pt idx="9">
                <c:v>2015 YTD</c:v>
              </c:pt>
            </c:strLit>
          </c:cat>
          <c:val>
            <c:numLit>
              <c:formatCode>General</c:formatCode>
              <c:ptCount val="10"/>
              <c:pt idx="0">
                <c:v>142.1</c:v>
              </c:pt>
              <c:pt idx="1">
                <c:v>144.07632838467998</c:v>
              </c:pt>
              <c:pt idx="2">
                <c:v>142.071</c:v>
              </c:pt>
              <c:pt idx="3">
                <c:v>265.98099999999999</c:v>
              </c:pt>
              <c:pt idx="4">
                <c:v>305.50799999999998</c:v>
              </c:pt>
              <c:pt idx="5">
                <c:v>309.23168929999997</c:v>
              </c:pt>
              <c:pt idx="6">
                <c:v>331.35119810000003</c:v>
              </c:pt>
              <c:pt idx="7">
                <c:v>369.0400224</c:v>
              </c:pt>
              <c:pt idx="8">
                <c:v>392.91992424758553</c:v>
              </c:pt>
              <c:pt idx="9">
                <c:v>400.01554725576602</c:v>
              </c:pt>
            </c:numLit>
          </c:val>
          <c:extLst>
            <c:ext xmlns:c16="http://schemas.microsoft.com/office/drawing/2014/chart" uri="{C3380CC4-5D6E-409C-BE32-E72D297353CC}">
              <c16:uniqueId val="{00000000-BD4F-476A-9DAD-E25CA7FA7E50}"/>
            </c:ext>
          </c:extLst>
        </c:ser>
        <c:ser>
          <c:idx val="1"/>
          <c:order val="1"/>
          <c:tx>
            <c:v>Real estate (group internal)</c:v>
          </c:tx>
          <c:spPr>
            <a:solidFill>
              <a:schemeClr val="bg1">
                <a:lumMod val="75000"/>
              </a:schemeClr>
            </a:solidFill>
            <a:ln>
              <a:solidFill>
                <a:srgbClr val="000000"/>
              </a:solidFill>
            </a:ln>
          </c:spPr>
          <c:invertIfNegative val="0"/>
          <c:cat>
            <c:strLit>
              <c:ptCount val="10"/>
              <c:pt idx="0">
                <c:v>2006</c:v>
              </c:pt>
              <c:pt idx="1">
                <c:v>2007</c:v>
              </c:pt>
              <c:pt idx="2">
                <c:v>2008</c:v>
              </c:pt>
              <c:pt idx="3">
                <c:v>2009</c:v>
              </c:pt>
              <c:pt idx="4">
                <c:v>2010</c:v>
              </c:pt>
              <c:pt idx="5">
                <c:v>2011</c:v>
              </c:pt>
              <c:pt idx="6">
                <c:v>2012</c:v>
              </c:pt>
              <c:pt idx="7">
                <c:v>2013</c:v>
              </c:pt>
              <c:pt idx="8">
                <c:v>2014</c:v>
              </c:pt>
              <c:pt idx="9">
                <c:v>2015 YTD</c:v>
              </c:pt>
            </c:strLit>
          </c:cat>
          <c:val>
            <c:numLit>
              <c:formatCode>General</c:formatCode>
              <c:ptCount val="10"/>
              <c:pt idx="0">
                <c:v>20</c:v>
              </c:pt>
              <c:pt idx="1">
                <c:v>25.61799158306</c:v>
              </c:pt>
              <c:pt idx="2">
                <c:v>28.154</c:v>
              </c:pt>
              <c:pt idx="3">
                <c:v>28.574999999999999</c:v>
              </c:pt>
              <c:pt idx="4">
                <c:v>29.667000000000002</c:v>
              </c:pt>
              <c:pt idx="5">
                <c:v>31.053000000000001</c:v>
              </c:pt>
              <c:pt idx="6">
                <c:v>29.16</c:v>
              </c:pt>
              <c:pt idx="7">
                <c:v>22.599543111479999</c:v>
              </c:pt>
              <c:pt idx="8">
                <c:v>22.238</c:v>
              </c:pt>
              <c:pt idx="9">
                <c:v>23.234000000000002</c:v>
              </c:pt>
            </c:numLit>
          </c:val>
          <c:extLst>
            <c:ext xmlns:c16="http://schemas.microsoft.com/office/drawing/2014/chart" uri="{C3380CC4-5D6E-409C-BE32-E72D297353CC}">
              <c16:uniqueId val="{00000001-BD4F-476A-9DAD-E25CA7FA7E50}"/>
            </c:ext>
          </c:extLst>
        </c:ser>
        <c:ser>
          <c:idx val="2"/>
          <c:order val="2"/>
          <c:tx>
            <c:v>External discretionary</c:v>
          </c:tx>
          <c:spPr>
            <a:solidFill>
              <a:schemeClr val="tx1">
                <a:lumMod val="65000"/>
                <a:lumOff val="35000"/>
              </a:schemeClr>
            </a:solidFill>
            <a:ln>
              <a:solidFill>
                <a:srgbClr val="000000"/>
              </a:solidFill>
            </a:ln>
          </c:spPr>
          <c:invertIfNegative val="0"/>
          <c:cat>
            <c:strLit>
              <c:ptCount val="10"/>
              <c:pt idx="0">
                <c:v>2006</c:v>
              </c:pt>
              <c:pt idx="1">
                <c:v>2007</c:v>
              </c:pt>
              <c:pt idx="2">
                <c:v>2008</c:v>
              </c:pt>
              <c:pt idx="3">
                <c:v>2009</c:v>
              </c:pt>
              <c:pt idx="4">
                <c:v>2010</c:v>
              </c:pt>
              <c:pt idx="5">
                <c:v>2011</c:v>
              </c:pt>
              <c:pt idx="6">
                <c:v>2012</c:v>
              </c:pt>
              <c:pt idx="7">
                <c:v>2013</c:v>
              </c:pt>
              <c:pt idx="8">
                <c:v>2014</c:v>
              </c:pt>
              <c:pt idx="9">
                <c:v>2015 YTD</c:v>
              </c:pt>
            </c:strLit>
          </c:cat>
          <c:val>
            <c:numLit>
              <c:formatCode>General</c:formatCode>
              <c:ptCount val="10"/>
              <c:pt idx="0">
                <c:v>30.3</c:v>
              </c:pt>
              <c:pt idx="1">
                <c:v>27.961219280949997</c:v>
              </c:pt>
              <c:pt idx="2">
                <c:v>35.722000000000001</c:v>
              </c:pt>
              <c:pt idx="3">
                <c:v>21.011000000000003</c:v>
              </c:pt>
              <c:pt idx="4">
                <c:v>24.056535085419998</c:v>
              </c:pt>
              <c:pt idx="5">
                <c:v>25.364000000000001</c:v>
              </c:pt>
              <c:pt idx="6">
                <c:v>25.280999999999999</c:v>
              </c:pt>
              <c:pt idx="7">
                <c:v>24.680982445160002</c:v>
              </c:pt>
              <c:pt idx="8">
                <c:v>30.446000000000002</c:v>
              </c:pt>
              <c:pt idx="9">
                <c:v>31.536000000000001</c:v>
              </c:pt>
            </c:numLit>
          </c:val>
          <c:extLst>
            <c:ext xmlns:c16="http://schemas.microsoft.com/office/drawing/2014/chart" uri="{C3380CC4-5D6E-409C-BE32-E72D297353CC}">
              <c16:uniqueId val="{00000002-BD4F-476A-9DAD-E25CA7FA7E50}"/>
            </c:ext>
          </c:extLst>
        </c:ser>
        <c:ser>
          <c:idx val="3"/>
          <c:order val="3"/>
          <c:tx>
            <c:v>Mutual funds</c:v>
          </c:tx>
          <c:spPr>
            <a:solidFill>
              <a:schemeClr val="bg1">
                <a:lumMod val="95000"/>
              </a:schemeClr>
            </a:solidFill>
            <a:ln>
              <a:solidFill>
                <a:srgbClr val="000000"/>
              </a:solidFill>
            </a:ln>
          </c:spPr>
          <c:invertIfNegative val="0"/>
          <c:cat>
            <c:strLit>
              <c:ptCount val="10"/>
              <c:pt idx="0">
                <c:v>2006</c:v>
              </c:pt>
              <c:pt idx="1">
                <c:v>2007</c:v>
              </c:pt>
              <c:pt idx="2">
                <c:v>2008</c:v>
              </c:pt>
              <c:pt idx="3">
                <c:v>2009</c:v>
              </c:pt>
              <c:pt idx="4">
                <c:v>2010</c:v>
              </c:pt>
              <c:pt idx="5">
                <c:v>2011</c:v>
              </c:pt>
              <c:pt idx="6">
                <c:v>2012</c:v>
              </c:pt>
              <c:pt idx="7">
                <c:v>2013</c:v>
              </c:pt>
              <c:pt idx="8">
                <c:v>2014</c:v>
              </c:pt>
              <c:pt idx="9">
                <c:v>2015 YTD</c:v>
              </c:pt>
            </c:strLit>
          </c:cat>
          <c:val>
            <c:numLit>
              <c:formatCode>General</c:formatCode>
              <c:ptCount val="10"/>
              <c:pt idx="0">
                <c:v>24.6</c:v>
              </c:pt>
              <c:pt idx="1">
                <c:v>29.700221791459999</c:v>
              </c:pt>
              <c:pt idx="2">
                <c:v>22.722999999999999</c:v>
              </c:pt>
              <c:pt idx="3">
                <c:v>34.993000000000002</c:v>
              </c:pt>
              <c:pt idx="4">
                <c:v>47.600000000000009</c:v>
              </c:pt>
              <c:pt idx="5">
                <c:v>48.301310699999995</c:v>
              </c:pt>
              <c:pt idx="6">
                <c:v>56.369801900000006</c:v>
              </c:pt>
              <c:pt idx="7">
                <c:v>71.062977599999982</c:v>
              </c:pt>
              <c:pt idx="8">
                <c:v>88.919075752414471</c:v>
              </c:pt>
              <c:pt idx="9">
                <c:v>96.801452744234012</c:v>
              </c:pt>
            </c:numLit>
          </c:val>
          <c:extLst>
            <c:ext xmlns:c16="http://schemas.microsoft.com/office/drawing/2014/chart" uri="{C3380CC4-5D6E-409C-BE32-E72D297353CC}">
              <c16:uniqueId val="{00000003-BD4F-476A-9DAD-E25CA7FA7E50}"/>
            </c:ext>
          </c:extLst>
        </c:ser>
        <c:dLbls>
          <c:showLegendKey val="0"/>
          <c:showVal val="0"/>
          <c:showCatName val="0"/>
          <c:showSerName val="0"/>
          <c:showPercent val="0"/>
          <c:showBubbleSize val="0"/>
        </c:dLbls>
        <c:gapWidth val="150"/>
        <c:overlap val="100"/>
        <c:axId val="557701376"/>
        <c:axId val="554500096"/>
      </c:barChart>
      <c:catAx>
        <c:axId val="557701376"/>
        <c:scaling>
          <c:orientation val="minMax"/>
        </c:scaling>
        <c:delete val="0"/>
        <c:axPos val="b"/>
        <c:numFmt formatCode="General" sourceLinked="0"/>
        <c:majorTickMark val="out"/>
        <c:minorTickMark val="none"/>
        <c:tickLblPos val="nextTo"/>
        <c:crossAx val="554500096"/>
        <c:crosses val="autoZero"/>
        <c:auto val="1"/>
        <c:lblAlgn val="ctr"/>
        <c:lblOffset val="100"/>
        <c:noMultiLvlLbl val="0"/>
      </c:catAx>
      <c:valAx>
        <c:axId val="554500096"/>
        <c:scaling>
          <c:orientation val="minMax"/>
        </c:scaling>
        <c:delete val="0"/>
        <c:axPos val="l"/>
        <c:majorGridlines/>
        <c:numFmt formatCode="#,##0" sourceLinked="0"/>
        <c:majorTickMark val="out"/>
        <c:minorTickMark val="none"/>
        <c:tickLblPos val="low"/>
        <c:crossAx val="557701376"/>
        <c:crosses val="autoZero"/>
        <c:crossBetween val="between"/>
      </c:valAx>
    </c:plotArea>
    <c:legend>
      <c:legendPos val="b"/>
      <c:layout/>
      <c:overlay val="0"/>
    </c:legend>
    <c:plotVisOnly val="1"/>
    <c:dispBlanksAs val="gap"/>
    <c:showDLblsOverMax val="0"/>
  </c:chart>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nb-NO" sz="1100"/>
              <a:t>Fig. 2: Asset allocation Guaranteed pension, Norway</a:t>
            </a:r>
          </a:p>
        </c:rich>
      </c:tx>
      <c:layout>
        <c:manualLayout>
          <c:xMode val="edge"/>
          <c:yMode val="edge"/>
          <c:x val="0.1387576941403868"/>
          <c:y val="6.9145424618532892E-3"/>
        </c:manualLayout>
      </c:layout>
      <c:overlay val="1"/>
    </c:title>
    <c:autoTitleDeleted val="0"/>
    <c:plotArea>
      <c:layout>
        <c:manualLayout>
          <c:layoutTarget val="inner"/>
          <c:xMode val="edge"/>
          <c:yMode val="edge"/>
          <c:x val="0.11302310254054285"/>
          <c:y val="0.1782282129987989"/>
          <c:w val="0.75054094604496446"/>
          <c:h val="0.61760848912290867"/>
        </c:manualLayout>
      </c:layout>
      <c:barChart>
        <c:barDir val="col"/>
        <c:grouping val="percentStacked"/>
        <c:varyColors val="0"/>
        <c:ser>
          <c:idx val="2"/>
          <c:order val="0"/>
          <c:tx>
            <c:strRef>
              <c:f>'6. Guaranteed pension'!$C$216</c:f>
              <c:strCache>
                <c:ptCount val="1"/>
                <c:pt idx="0">
                  <c:v>Equity</c:v>
                </c:pt>
              </c:strCache>
            </c:strRef>
          </c:tx>
          <c:spPr>
            <a:solidFill>
              <a:schemeClr val="accent1">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pension'!$D$215:$F$215</c:f>
              <c:strCache>
                <c:ptCount val="3"/>
                <c:pt idx="0">
                  <c:v>Defined Benefit</c:v>
                </c:pt>
                <c:pt idx="1">
                  <c:v>Paid-Up (Total)</c:v>
                </c:pt>
                <c:pt idx="2">
                  <c:v>Individual </c:v>
                </c:pt>
              </c:strCache>
            </c:strRef>
          </c:cat>
          <c:val>
            <c:numRef>
              <c:f>'6. Guaranteed pension'!$D$216:$F$216</c:f>
              <c:numCache>
                <c:formatCode>0%</c:formatCode>
                <c:ptCount val="3"/>
                <c:pt idx="0">
                  <c:v>0.10182076870038741</c:v>
                </c:pt>
                <c:pt idx="1">
                  <c:v>5.9623780434396305E-2</c:v>
                </c:pt>
                <c:pt idx="2">
                  <c:v>2.8457185221431324E-2</c:v>
                </c:pt>
              </c:numCache>
            </c:numRef>
          </c:val>
          <c:extLst>
            <c:ext xmlns:c16="http://schemas.microsoft.com/office/drawing/2014/chart" uri="{C3380CC4-5D6E-409C-BE32-E72D297353CC}">
              <c16:uniqueId val="{00000000-F623-4361-BE99-22CAD7D17483}"/>
            </c:ext>
          </c:extLst>
        </c:ser>
        <c:ser>
          <c:idx val="3"/>
          <c:order val="1"/>
          <c:tx>
            <c:strRef>
              <c:f>'6. Guaranteed pension'!$C$217</c:f>
              <c:strCache>
                <c:ptCount val="1"/>
                <c:pt idx="0">
                  <c:v>Bonds</c:v>
                </c:pt>
              </c:strCache>
            </c:strRef>
          </c:tx>
          <c:spPr>
            <a:solidFill>
              <a:schemeClr val="accent1">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pension'!$D$215:$F$215</c:f>
              <c:strCache>
                <c:ptCount val="3"/>
                <c:pt idx="0">
                  <c:v>Defined Benefit</c:v>
                </c:pt>
                <c:pt idx="1">
                  <c:v>Paid-Up (Total)</c:v>
                </c:pt>
                <c:pt idx="2">
                  <c:v>Individual </c:v>
                </c:pt>
              </c:strCache>
            </c:strRef>
          </c:cat>
          <c:val>
            <c:numRef>
              <c:f>'6. Guaranteed pension'!$D$217:$F$217</c:f>
              <c:numCache>
                <c:formatCode>0%</c:formatCode>
                <c:ptCount val="3"/>
                <c:pt idx="0">
                  <c:v>0.4186437778987942</c:v>
                </c:pt>
                <c:pt idx="1">
                  <c:v>0.27944070447571634</c:v>
                </c:pt>
                <c:pt idx="2">
                  <c:v>0.28349539178416733</c:v>
                </c:pt>
              </c:numCache>
            </c:numRef>
          </c:val>
          <c:extLst>
            <c:ext xmlns:c16="http://schemas.microsoft.com/office/drawing/2014/chart" uri="{C3380CC4-5D6E-409C-BE32-E72D297353CC}">
              <c16:uniqueId val="{00000001-F623-4361-BE99-22CAD7D17483}"/>
            </c:ext>
          </c:extLst>
        </c:ser>
        <c:ser>
          <c:idx val="0"/>
          <c:order val="2"/>
          <c:tx>
            <c:strRef>
              <c:f>'6. Guaranteed pension'!$C$218</c:f>
              <c:strCache>
                <c:ptCount val="1"/>
                <c:pt idx="0">
                  <c:v>Bonds at amortised cost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pension'!$D$215:$F$215</c:f>
              <c:strCache>
                <c:ptCount val="3"/>
                <c:pt idx="0">
                  <c:v>Defined Benefit</c:v>
                </c:pt>
                <c:pt idx="1">
                  <c:v>Paid-Up (Total)</c:v>
                </c:pt>
                <c:pt idx="2">
                  <c:v>Individual </c:v>
                </c:pt>
              </c:strCache>
            </c:strRef>
          </c:cat>
          <c:val>
            <c:numRef>
              <c:f>'6. Guaranteed pension'!$D$218:$F$218</c:f>
              <c:numCache>
                <c:formatCode>0%</c:formatCode>
                <c:ptCount val="3"/>
                <c:pt idx="0">
                  <c:v>0.34962565222636477</c:v>
                </c:pt>
                <c:pt idx="1">
                  <c:v>0.52523713895879487</c:v>
                </c:pt>
                <c:pt idx="2">
                  <c:v>0.5452636975905214</c:v>
                </c:pt>
              </c:numCache>
            </c:numRef>
          </c:val>
          <c:extLst>
            <c:ext xmlns:c16="http://schemas.microsoft.com/office/drawing/2014/chart" uri="{C3380CC4-5D6E-409C-BE32-E72D297353CC}">
              <c16:uniqueId val="{00000002-F623-4361-BE99-22CAD7D17483}"/>
            </c:ext>
          </c:extLst>
        </c:ser>
        <c:ser>
          <c:idx val="1"/>
          <c:order val="3"/>
          <c:tx>
            <c:strRef>
              <c:f>'6. Guaranteed pension'!$C$219</c:f>
              <c:strCache>
                <c:ptCount val="1"/>
                <c:pt idx="0">
                  <c:v>Real estate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pension'!$D$215:$F$215</c:f>
              <c:strCache>
                <c:ptCount val="3"/>
                <c:pt idx="0">
                  <c:v>Defined Benefit</c:v>
                </c:pt>
                <c:pt idx="1">
                  <c:v>Paid-Up (Total)</c:v>
                </c:pt>
                <c:pt idx="2">
                  <c:v>Individual </c:v>
                </c:pt>
              </c:strCache>
            </c:strRef>
          </c:cat>
          <c:val>
            <c:numRef>
              <c:f>'6. Guaranteed pension'!$D$219:$F$219</c:f>
              <c:numCache>
                <c:formatCode>0%</c:formatCode>
                <c:ptCount val="3"/>
                <c:pt idx="0">
                  <c:v>0.10471489094902325</c:v>
                </c:pt>
                <c:pt idx="1">
                  <c:v>0.11775812929163601</c:v>
                </c:pt>
                <c:pt idx="2">
                  <c:v>0.11866139177347397</c:v>
                </c:pt>
              </c:numCache>
            </c:numRef>
          </c:val>
          <c:extLst>
            <c:ext xmlns:c16="http://schemas.microsoft.com/office/drawing/2014/chart" uri="{C3380CC4-5D6E-409C-BE32-E72D297353CC}">
              <c16:uniqueId val="{00000003-F623-4361-BE99-22CAD7D17483}"/>
            </c:ext>
          </c:extLst>
        </c:ser>
        <c:ser>
          <c:idx val="4"/>
          <c:order val="4"/>
          <c:tx>
            <c:strRef>
              <c:f>'6. Guaranteed pension'!$C$220</c:f>
              <c:strCache>
                <c:ptCount val="1"/>
                <c:pt idx="0">
                  <c:v>Other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pension'!$D$215:$F$215</c:f>
              <c:strCache>
                <c:ptCount val="3"/>
                <c:pt idx="0">
                  <c:v>Defined Benefit</c:v>
                </c:pt>
                <c:pt idx="1">
                  <c:v>Paid-Up (Total)</c:v>
                </c:pt>
                <c:pt idx="2">
                  <c:v>Individual </c:v>
                </c:pt>
              </c:strCache>
            </c:strRef>
          </c:cat>
          <c:val>
            <c:numRef>
              <c:f>'6. Guaranteed pension'!$D$220:$F$220</c:f>
              <c:numCache>
                <c:formatCode>0%</c:formatCode>
                <c:ptCount val="3"/>
                <c:pt idx="0">
                  <c:v>2.51949102254303E-2</c:v>
                </c:pt>
                <c:pt idx="1">
                  <c:v>1.7940246839456497E-2</c:v>
                </c:pt>
                <c:pt idx="2">
                  <c:v>2.4122333630405945E-2</c:v>
                </c:pt>
              </c:numCache>
            </c:numRef>
          </c:val>
          <c:extLst>
            <c:ext xmlns:c16="http://schemas.microsoft.com/office/drawing/2014/chart" uri="{C3380CC4-5D6E-409C-BE32-E72D297353CC}">
              <c16:uniqueId val="{00000004-F623-4361-BE99-22CAD7D17483}"/>
            </c:ext>
          </c:extLst>
        </c:ser>
        <c:dLbls>
          <c:showLegendKey val="0"/>
          <c:showVal val="0"/>
          <c:showCatName val="0"/>
          <c:showSerName val="0"/>
          <c:showPercent val="0"/>
          <c:showBubbleSize val="0"/>
        </c:dLbls>
        <c:gapWidth val="150"/>
        <c:overlap val="100"/>
        <c:axId val="556854656"/>
        <c:axId val="558126208"/>
      </c:barChart>
      <c:catAx>
        <c:axId val="556854656"/>
        <c:scaling>
          <c:orientation val="minMax"/>
        </c:scaling>
        <c:delete val="0"/>
        <c:axPos val="b"/>
        <c:numFmt formatCode="General" sourceLinked="1"/>
        <c:majorTickMark val="out"/>
        <c:minorTickMark val="none"/>
        <c:tickLblPos val="nextTo"/>
        <c:crossAx val="558126208"/>
        <c:crosses val="autoZero"/>
        <c:auto val="1"/>
        <c:lblAlgn val="ctr"/>
        <c:lblOffset val="100"/>
        <c:noMultiLvlLbl val="0"/>
      </c:catAx>
      <c:valAx>
        <c:axId val="558126208"/>
        <c:scaling>
          <c:orientation val="minMax"/>
        </c:scaling>
        <c:delete val="0"/>
        <c:axPos val="l"/>
        <c:numFmt formatCode="0%" sourceLinked="1"/>
        <c:majorTickMark val="out"/>
        <c:minorTickMark val="none"/>
        <c:tickLblPos val="nextTo"/>
        <c:crossAx val="556854656"/>
        <c:crosses val="autoZero"/>
        <c:crossBetween val="between"/>
      </c:valAx>
    </c:plotArea>
    <c:legend>
      <c:legendPos val="b"/>
      <c:layout>
        <c:manualLayout>
          <c:xMode val="edge"/>
          <c:yMode val="edge"/>
          <c:x val="8.9479455805776195E-2"/>
          <c:y val="0.86657035391943527"/>
          <c:w val="0.87119784470757355"/>
          <c:h val="0.13342964608056471"/>
        </c:manualLayout>
      </c:layout>
      <c:overlay val="0"/>
    </c:legend>
    <c:plotVisOnly val="1"/>
    <c:dispBlanksAs val="gap"/>
    <c:showDLblsOverMax val="0"/>
  </c:chart>
  <c:spPr>
    <a:ln>
      <a:noFill/>
    </a:ln>
  </c:spPr>
  <c:txPr>
    <a:bodyPr/>
    <a:lstStyle/>
    <a:p>
      <a:pPr>
        <a:defRPr sz="900"/>
      </a:pPr>
      <a:endParaRPr lang="nb-NO"/>
    </a:p>
  </c:txPr>
  <c:printSettings>
    <c:headerFooter/>
    <c:pageMargins b="0.98425196899999956" l="0.78740157499999996" r="0.78740157499999996" t="0.9842519689999995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nb-NO" sz="1050"/>
              <a:t>Fig. 3: Asset allocation Guaranteed pension,</a:t>
            </a:r>
            <a:r>
              <a:rPr lang="nb-NO" sz="1050" baseline="0"/>
              <a:t> Sweden</a:t>
            </a:r>
            <a:endParaRPr lang="nb-NO" sz="1050"/>
          </a:p>
        </c:rich>
      </c:tx>
      <c:layout>
        <c:manualLayout>
          <c:xMode val="edge"/>
          <c:yMode val="edge"/>
          <c:x val="0.20223420605776801"/>
          <c:y val="7.0207447582184154E-2"/>
        </c:manualLayout>
      </c:layout>
      <c:overlay val="1"/>
      <c:spPr>
        <a:noFill/>
        <a:ln w="25400">
          <a:noFill/>
        </a:ln>
      </c:spPr>
    </c:title>
    <c:autoTitleDeleted val="0"/>
    <c:plotArea>
      <c:layout>
        <c:manualLayout>
          <c:layoutTarget val="inner"/>
          <c:xMode val="edge"/>
          <c:yMode val="edge"/>
          <c:x val="0.12690414011931148"/>
          <c:y val="0.16841103081294831"/>
          <c:w val="0.83638113059834052"/>
          <c:h val="0.51452474690663663"/>
        </c:manualLayout>
      </c:layout>
      <c:barChart>
        <c:barDir val="col"/>
        <c:grouping val="percentStacked"/>
        <c:varyColors val="0"/>
        <c:ser>
          <c:idx val="1"/>
          <c:order val="0"/>
          <c:tx>
            <c:strRef>
              <c:f>'6. Guaranteed pension'!$C$253</c:f>
              <c:strCache>
                <c:ptCount val="1"/>
                <c:pt idx="0">
                  <c:v>Swedish equity</c:v>
                </c:pt>
              </c:strCache>
            </c:strRef>
          </c:tx>
          <c:spPr>
            <a:solidFill>
              <a:schemeClr val="bg1">
                <a:lumMod val="65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pension'!$D$252:$H$252</c:f>
              <c:strCache>
                <c:ptCount val="5"/>
                <c:pt idx="0">
                  <c:v>DB</c:v>
                </c:pt>
                <c:pt idx="1">
                  <c:v>IF/AP</c:v>
                </c:pt>
                <c:pt idx="2">
                  <c:v>DC/P250</c:v>
                </c:pt>
                <c:pt idx="3">
                  <c:v>DC/P300</c:v>
                </c:pt>
                <c:pt idx="4">
                  <c:v>DC/P520</c:v>
                </c:pt>
              </c:strCache>
            </c:strRef>
          </c:cat>
          <c:val>
            <c:numRef>
              <c:f>'6. Guaranteed pension'!$D$253:$H$253</c:f>
              <c:numCache>
                <c:formatCode>_ * #\ ##0_ ;_ * \-#\ ##0_ ;_ * "-"??_ ;_ @_ </c:formatCode>
                <c:ptCount val="5"/>
                <c:pt idx="0" formatCode="0%">
                  <c:v>1.8275824925496391E-2</c:v>
                </c:pt>
                <c:pt idx="1">
                  <c:v>0</c:v>
                </c:pt>
                <c:pt idx="2" formatCode="0%">
                  <c:v>6.9559293365908659E-2</c:v>
                </c:pt>
                <c:pt idx="3" formatCode="0%">
                  <c:v>9.5353466658165617E-3</c:v>
                </c:pt>
                <c:pt idx="4" formatCode="0%">
                  <c:v>1.7782677893463979E-4</c:v>
                </c:pt>
              </c:numCache>
            </c:numRef>
          </c:val>
          <c:extLst>
            <c:ext xmlns:c16="http://schemas.microsoft.com/office/drawing/2014/chart" uri="{C3380CC4-5D6E-409C-BE32-E72D297353CC}">
              <c16:uniqueId val="{00000000-D279-4222-A0E3-C97C541D4F2B}"/>
            </c:ext>
          </c:extLst>
        </c:ser>
        <c:ser>
          <c:idx val="2"/>
          <c:order val="1"/>
          <c:tx>
            <c:strRef>
              <c:f>'6. Guaranteed pension'!$C$254</c:f>
              <c:strCache>
                <c:ptCount val="1"/>
                <c:pt idx="0">
                  <c:v>International equity</c:v>
                </c:pt>
              </c:strCache>
            </c:strRef>
          </c:tx>
          <c:spPr>
            <a:solidFill>
              <a:schemeClr val="accent1">
                <a:lumMod val="75000"/>
              </a:schemeClr>
            </a:solidFill>
          </c:spPr>
          <c:invertIfNegative val="0"/>
          <c:dLbls>
            <c:spPr>
              <a:noFill/>
              <a:ln w="25400">
                <a:noFill/>
              </a:ln>
            </c:spPr>
            <c:txPr>
              <a:bodyPr/>
              <a:lstStyle/>
              <a:p>
                <a:pPr>
                  <a:defRPr>
                    <a:solidFill>
                      <a:schemeClr val="bg1"/>
                    </a:solidFill>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pension'!$D$252:$H$252</c:f>
              <c:strCache>
                <c:ptCount val="5"/>
                <c:pt idx="0">
                  <c:v>DB</c:v>
                </c:pt>
                <c:pt idx="1">
                  <c:v>IF/AP</c:v>
                </c:pt>
                <c:pt idx="2">
                  <c:v>DC/P250</c:v>
                </c:pt>
                <c:pt idx="3">
                  <c:v>DC/P300</c:v>
                </c:pt>
                <c:pt idx="4">
                  <c:v>DC/P520</c:v>
                </c:pt>
              </c:strCache>
            </c:strRef>
          </c:cat>
          <c:val>
            <c:numRef>
              <c:f>'6. Guaranteed pension'!$D$254:$H$254</c:f>
              <c:numCache>
                <c:formatCode>_ * #\ ##0_ ;_ * \-#\ ##0_ ;_ * "-"??_ ;_ @_ </c:formatCode>
                <c:ptCount val="5"/>
                <c:pt idx="0" formatCode="0%">
                  <c:v>6.7913779277823647E-2</c:v>
                </c:pt>
                <c:pt idx="1">
                  <c:v>0</c:v>
                </c:pt>
                <c:pt idx="2" formatCode="0%">
                  <c:v>0.25834742842824032</c:v>
                </c:pt>
                <c:pt idx="3" formatCode="0%">
                  <c:v>3.5491892121650055E-2</c:v>
                </c:pt>
                <c:pt idx="4" formatCode="0%">
                  <c:v>5.6015435364411528E-4</c:v>
                </c:pt>
              </c:numCache>
            </c:numRef>
          </c:val>
          <c:extLst>
            <c:ext xmlns:c16="http://schemas.microsoft.com/office/drawing/2014/chart" uri="{C3380CC4-5D6E-409C-BE32-E72D297353CC}">
              <c16:uniqueId val="{00000001-D279-4222-A0E3-C97C541D4F2B}"/>
            </c:ext>
          </c:extLst>
        </c:ser>
        <c:ser>
          <c:idx val="3"/>
          <c:order val="2"/>
          <c:tx>
            <c:strRef>
              <c:f>'6. Guaranteed pension'!$C$255</c:f>
              <c:strCache>
                <c:ptCount val="1"/>
                <c:pt idx="0">
                  <c:v>Government bonds</c:v>
                </c:pt>
              </c:strCache>
            </c:strRef>
          </c:tx>
          <c:spPr>
            <a:solidFill>
              <a:schemeClr val="accent1">
                <a:lumMod val="60000"/>
                <a:lumOff val="40000"/>
              </a:schemeClr>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pension'!$D$252:$H$252</c:f>
              <c:strCache>
                <c:ptCount val="5"/>
                <c:pt idx="0">
                  <c:v>DB</c:v>
                </c:pt>
                <c:pt idx="1">
                  <c:v>IF/AP</c:v>
                </c:pt>
                <c:pt idx="2">
                  <c:v>DC/P250</c:v>
                </c:pt>
                <c:pt idx="3">
                  <c:v>DC/P300</c:v>
                </c:pt>
                <c:pt idx="4">
                  <c:v>DC/P520</c:v>
                </c:pt>
              </c:strCache>
            </c:strRef>
          </c:cat>
          <c:val>
            <c:numRef>
              <c:f>'6. Guaranteed pension'!$D$255:$H$255</c:f>
              <c:numCache>
                <c:formatCode>0%</c:formatCode>
                <c:ptCount val="5"/>
                <c:pt idx="0">
                  <c:v>0.21242803968738405</c:v>
                </c:pt>
                <c:pt idx="1">
                  <c:v>0.15621124652555057</c:v>
                </c:pt>
                <c:pt idx="2">
                  <c:v>0.17660370857608221</c:v>
                </c:pt>
                <c:pt idx="3">
                  <c:v>0.28041428460105272</c:v>
                </c:pt>
                <c:pt idx="4">
                  <c:v>0.42506824102641616</c:v>
                </c:pt>
              </c:numCache>
            </c:numRef>
          </c:val>
          <c:extLst>
            <c:ext xmlns:c16="http://schemas.microsoft.com/office/drawing/2014/chart" uri="{C3380CC4-5D6E-409C-BE32-E72D297353CC}">
              <c16:uniqueId val="{00000002-D279-4222-A0E3-C97C541D4F2B}"/>
            </c:ext>
          </c:extLst>
        </c:ser>
        <c:ser>
          <c:idx val="4"/>
          <c:order val="3"/>
          <c:tx>
            <c:strRef>
              <c:f>'6. Guaranteed pension'!$C$256</c:f>
              <c:strCache>
                <c:ptCount val="1"/>
                <c:pt idx="0">
                  <c:v>Index linked bonds</c:v>
                </c:pt>
              </c:strCache>
            </c:strRef>
          </c:tx>
          <c:spPr>
            <a:solidFill>
              <a:schemeClr val="accent1">
                <a:lumMod val="40000"/>
                <a:lumOff val="60000"/>
              </a:schemeClr>
            </a:solidFill>
          </c:spPr>
          <c:invertIfNegative val="0"/>
          <c:dLbls>
            <c:dLbl>
              <c:idx val="1"/>
              <c:layout>
                <c:manualLayout>
                  <c:x val="7.6335862568198878E-3"/>
                  <c:y val="1.1940302249477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79-4222-A0E3-C97C541D4F2B}"/>
                </c:ext>
              </c:extLst>
            </c:dLbl>
            <c:dLbl>
              <c:idx val="2"/>
              <c:layout>
                <c:manualLayout>
                  <c:x val="0"/>
                  <c:y val="-3.98010074982591E-3"/>
                </c:manualLayout>
              </c:layout>
              <c:spPr>
                <a:noFill/>
                <a:ln w="25400">
                  <a:noFill/>
                </a:ln>
              </c:spPr>
              <c:txPr>
                <a:bodyPr/>
                <a:lstStyle/>
                <a:p>
                  <a:pPr>
                    <a:defRPr sz="930" baseline="0">
                      <a:solidFill>
                        <a:schemeClr val="bg1"/>
                      </a:solidFill>
                    </a:defRPr>
                  </a:pPr>
                  <a:endParaRPr lang="nb-N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79-4222-A0E3-C97C541D4F2B}"/>
                </c:ext>
              </c:extLst>
            </c:dLbl>
            <c:dLbl>
              <c:idx val="3"/>
              <c:spPr>
                <a:noFill/>
                <a:ln w="25400">
                  <a:noFill/>
                </a:ln>
              </c:spPr>
              <c:txPr>
                <a:bodyPr/>
                <a:lstStyle/>
                <a:p>
                  <a:pPr>
                    <a:defRPr sz="930" baseline="0">
                      <a:solidFill>
                        <a:schemeClr val="bg1"/>
                      </a:solidFill>
                    </a:defRPr>
                  </a:pPr>
                  <a:endParaRPr lang="nb-NO"/>
                </a:p>
              </c:txPr>
              <c:showLegendKey val="0"/>
              <c:showVal val="1"/>
              <c:showCatName val="0"/>
              <c:showSerName val="0"/>
              <c:showPercent val="0"/>
              <c:showBubbleSize val="0"/>
              <c:extLst>
                <c:ext xmlns:c16="http://schemas.microsoft.com/office/drawing/2014/chart" uri="{C3380CC4-5D6E-409C-BE32-E72D297353CC}">
                  <c16:uniqueId val="{00000005-D279-4222-A0E3-C97C541D4F2B}"/>
                </c:ext>
              </c:extLst>
            </c:dLbl>
            <c:spPr>
              <a:noFill/>
              <a:ln w="25400">
                <a:noFill/>
              </a:ln>
            </c:spPr>
            <c:txPr>
              <a:bodyPr/>
              <a:lstStyle/>
              <a:p>
                <a:pPr>
                  <a:defRPr sz="930" baseline="0"/>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pension'!$D$252:$H$252</c:f>
              <c:strCache>
                <c:ptCount val="5"/>
                <c:pt idx="0">
                  <c:v>DB</c:v>
                </c:pt>
                <c:pt idx="1">
                  <c:v>IF/AP</c:v>
                </c:pt>
                <c:pt idx="2">
                  <c:v>DC/P250</c:v>
                </c:pt>
                <c:pt idx="3">
                  <c:v>DC/P300</c:v>
                </c:pt>
                <c:pt idx="4">
                  <c:v>DC/P520</c:v>
                </c:pt>
              </c:strCache>
            </c:strRef>
          </c:cat>
          <c:val>
            <c:numRef>
              <c:f>'6. Guaranteed pension'!$D$256:$H$256</c:f>
              <c:numCache>
                <c:formatCode>_ * #\ ##0_ ;_ * \-#\ ##0_ ;_ * "-"??_ ;_ @_ </c:formatCode>
                <c:ptCount val="5"/>
                <c:pt idx="0" formatCode="0%">
                  <c:v>9.7064138929781094E-2</c:v>
                </c:pt>
                <c:pt idx="1">
                  <c:v>0</c:v>
                </c:pt>
                <c:pt idx="2" formatCode="0%">
                  <c:v>7.8306082816513191E-6</c:v>
                </c:pt>
                <c:pt idx="3" formatCode="0%">
                  <c:v>7.0842100043213687E-6</c:v>
                </c:pt>
                <c:pt idx="4">
                  <c:v>0</c:v>
                </c:pt>
              </c:numCache>
            </c:numRef>
          </c:val>
          <c:extLst>
            <c:ext xmlns:c16="http://schemas.microsoft.com/office/drawing/2014/chart" uri="{C3380CC4-5D6E-409C-BE32-E72D297353CC}">
              <c16:uniqueId val="{00000006-D279-4222-A0E3-C97C541D4F2B}"/>
            </c:ext>
          </c:extLst>
        </c:ser>
        <c:ser>
          <c:idx val="5"/>
          <c:order val="4"/>
          <c:tx>
            <c:strRef>
              <c:f>'6. Guaranteed pension'!$C$257</c:f>
              <c:strCache>
                <c:ptCount val="1"/>
                <c:pt idx="0">
                  <c:v>Credit bonds</c:v>
                </c:pt>
              </c:strCache>
            </c:strRef>
          </c:tx>
          <c:spPr>
            <a:solidFill>
              <a:schemeClr val="tx1"/>
            </a:solidFill>
          </c:spPr>
          <c:invertIfNegative val="0"/>
          <c:dLbls>
            <c:spPr>
              <a:noFill/>
              <a:ln w="25400">
                <a:noFill/>
              </a:ln>
            </c:spPr>
            <c:txPr>
              <a:bodyPr/>
              <a:lstStyle/>
              <a:p>
                <a:pPr>
                  <a:defRPr>
                    <a:solidFill>
                      <a:schemeClr val="bg1"/>
                    </a:solidFill>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pension'!$D$252:$H$252</c:f>
              <c:strCache>
                <c:ptCount val="5"/>
                <c:pt idx="0">
                  <c:v>DB</c:v>
                </c:pt>
                <c:pt idx="1">
                  <c:v>IF/AP</c:v>
                </c:pt>
                <c:pt idx="2">
                  <c:v>DC/P250</c:v>
                </c:pt>
                <c:pt idx="3">
                  <c:v>DC/P300</c:v>
                </c:pt>
                <c:pt idx="4">
                  <c:v>DC/P520</c:v>
                </c:pt>
              </c:strCache>
            </c:strRef>
          </c:cat>
          <c:val>
            <c:numRef>
              <c:f>'6. Guaranteed pension'!$D$257:$H$257</c:f>
              <c:numCache>
                <c:formatCode>0%</c:formatCode>
                <c:ptCount val="5"/>
                <c:pt idx="0">
                  <c:v>0.31222337917250131</c:v>
                </c:pt>
                <c:pt idx="1">
                  <c:v>0.39645071627111395</c:v>
                </c:pt>
                <c:pt idx="2">
                  <c:v>0.29631804798596756</c:v>
                </c:pt>
                <c:pt idx="3">
                  <c:v>0.35395546865591282</c:v>
                </c:pt>
                <c:pt idx="4">
                  <c:v>0.26560207701677796</c:v>
                </c:pt>
              </c:numCache>
            </c:numRef>
          </c:val>
          <c:extLst>
            <c:ext xmlns:c16="http://schemas.microsoft.com/office/drawing/2014/chart" uri="{C3380CC4-5D6E-409C-BE32-E72D297353CC}">
              <c16:uniqueId val="{00000007-D279-4222-A0E3-C97C541D4F2B}"/>
            </c:ext>
          </c:extLst>
        </c:ser>
        <c:ser>
          <c:idx val="6"/>
          <c:order val="5"/>
          <c:tx>
            <c:strRef>
              <c:f>'6. Guaranteed pension'!$C$258</c:f>
              <c:strCache>
                <c:ptCount val="1"/>
                <c:pt idx="0">
                  <c:v>Swedish mortgage</c:v>
                </c:pt>
              </c:strCache>
            </c:strRef>
          </c:tx>
          <c:spPr>
            <a:solidFill>
              <a:schemeClr val="accent2">
                <a:lumMod val="60000"/>
                <a:lumOff val="40000"/>
              </a:schemeClr>
            </a:solidFill>
          </c:spPr>
          <c:invertIfNegative val="0"/>
          <c:dLbls>
            <c:spPr>
              <a:noFill/>
              <a:ln w="25400">
                <a:noFill/>
              </a:ln>
            </c:spPr>
            <c:txPr>
              <a:bodyPr/>
              <a:lstStyle/>
              <a:p>
                <a:pPr>
                  <a:defRPr>
                    <a:solidFill>
                      <a:sysClr val="windowText" lastClr="000000"/>
                    </a:solidFill>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pension'!$D$252:$H$252</c:f>
              <c:strCache>
                <c:ptCount val="5"/>
                <c:pt idx="0">
                  <c:v>DB</c:v>
                </c:pt>
                <c:pt idx="1">
                  <c:v>IF/AP</c:v>
                </c:pt>
                <c:pt idx="2">
                  <c:v>DC/P250</c:v>
                </c:pt>
                <c:pt idx="3">
                  <c:v>DC/P300</c:v>
                </c:pt>
                <c:pt idx="4">
                  <c:v>DC/P520</c:v>
                </c:pt>
              </c:strCache>
            </c:strRef>
          </c:cat>
          <c:val>
            <c:numRef>
              <c:f>'6. Guaranteed pension'!$D$258:$H$258</c:f>
              <c:numCache>
                <c:formatCode>0%</c:formatCode>
                <c:ptCount val="5"/>
                <c:pt idx="0">
                  <c:v>0.23490239728076789</c:v>
                </c:pt>
                <c:pt idx="1">
                  <c:v>0.3415437246097926</c:v>
                </c:pt>
                <c:pt idx="2">
                  <c:v>0.10926830796216251</c:v>
                </c:pt>
                <c:pt idx="3">
                  <c:v>0.2570363915867922</c:v>
                </c:pt>
                <c:pt idx="4">
                  <c:v>0.25372324818394404</c:v>
                </c:pt>
              </c:numCache>
            </c:numRef>
          </c:val>
          <c:extLst>
            <c:ext xmlns:c16="http://schemas.microsoft.com/office/drawing/2014/chart" uri="{C3380CC4-5D6E-409C-BE32-E72D297353CC}">
              <c16:uniqueId val="{00000008-D279-4222-A0E3-C97C541D4F2B}"/>
            </c:ext>
          </c:extLst>
        </c:ser>
        <c:ser>
          <c:idx val="0"/>
          <c:order val="6"/>
          <c:tx>
            <c:strRef>
              <c:f>'6. Guaranteed pension'!$C$259</c:f>
              <c:strCache>
                <c:ptCount val="1"/>
                <c:pt idx="0">
                  <c:v>Alternative investments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'6. Guaranteed pension'!$D$252:$H$252</c:f>
              <c:strCache>
                <c:ptCount val="5"/>
                <c:pt idx="0">
                  <c:v>DB</c:v>
                </c:pt>
                <c:pt idx="1">
                  <c:v>IF/AP</c:v>
                </c:pt>
                <c:pt idx="2">
                  <c:v>DC/P250</c:v>
                </c:pt>
                <c:pt idx="3">
                  <c:v>DC/P300</c:v>
                </c:pt>
                <c:pt idx="4">
                  <c:v>DC/P520</c:v>
                </c:pt>
              </c:strCache>
            </c:strRef>
          </c:cat>
          <c:val>
            <c:numRef>
              <c:f>'6. Guaranteed pension'!$D$259:$H$259</c:f>
              <c:numCache>
                <c:formatCode>0%</c:formatCode>
                <c:ptCount val="5"/>
                <c:pt idx="0">
                  <c:v>5.7190047036013068E-2</c:v>
                </c:pt>
                <c:pt idx="1">
                  <c:v>0.10577293136626043</c:v>
                </c:pt>
                <c:pt idx="2">
                  <c:v>8.9895383073357135E-2</c:v>
                </c:pt>
                <c:pt idx="3">
                  <c:v>6.3552447948766994E-2</c:v>
                </c:pt>
                <c:pt idx="4">
                  <c:v>5.4868452640283102E-2</c:v>
                </c:pt>
              </c:numCache>
            </c:numRef>
          </c:val>
          <c:extLst>
            <c:ext xmlns:c16="http://schemas.microsoft.com/office/drawing/2014/chart" uri="{C3380CC4-5D6E-409C-BE32-E72D297353CC}">
              <c16:uniqueId val="{00000009-D279-4222-A0E3-C97C541D4F2B}"/>
            </c:ext>
          </c:extLst>
        </c:ser>
        <c:dLbls>
          <c:showLegendKey val="0"/>
          <c:showVal val="0"/>
          <c:showCatName val="0"/>
          <c:showSerName val="0"/>
          <c:showPercent val="0"/>
          <c:showBubbleSize val="0"/>
        </c:dLbls>
        <c:gapWidth val="150"/>
        <c:overlap val="100"/>
        <c:axId val="558495232"/>
        <c:axId val="558496768"/>
      </c:barChart>
      <c:catAx>
        <c:axId val="558495232"/>
        <c:scaling>
          <c:orientation val="minMax"/>
        </c:scaling>
        <c:delete val="0"/>
        <c:axPos val="b"/>
        <c:numFmt formatCode="General" sourceLinked="1"/>
        <c:majorTickMark val="out"/>
        <c:minorTickMark val="none"/>
        <c:tickLblPos val="nextTo"/>
        <c:crossAx val="558496768"/>
        <c:crosses val="autoZero"/>
        <c:auto val="1"/>
        <c:lblAlgn val="ctr"/>
        <c:lblOffset val="100"/>
        <c:noMultiLvlLbl val="0"/>
      </c:catAx>
      <c:valAx>
        <c:axId val="558496768"/>
        <c:scaling>
          <c:orientation val="minMax"/>
        </c:scaling>
        <c:delete val="0"/>
        <c:axPos val="l"/>
        <c:numFmt formatCode="0%" sourceLinked="1"/>
        <c:majorTickMark val="out"/>
        <c:minorTickMark val="none"/>
        <c:tickLblPos val="nextTo"/>
        <c:crossAx val="558495232"/>
        <c:crosses val="autoZero"/>
        <c:crossBetween val="between"/>
      </c:valAx>
    </c:plotArea>
    <c:legend>
      <c:legendPos val="b"/>
      <c:layout>
        <c:manualLayout>
          <c:xMode val="edge"/>
          <c:yMode val="edge"/>
          <c:x val="7.5116719235459761E-2"/>
          <c:y val="0.77100588580825535"/>
          <c:w val="0.86474419079010356"/>
          <c:h val="0.2246224257553206"/>
        </c:manualLayout>
      </c:layout>
      <c:overlay val="0"/>
      <c:txPr>
        <a:bodyPr/>
        <a:lstStyle/>
        <a:p>
          <a:pPr>
            <a:defRPr sz="1000"/>
          </a:pPr>
          <a:endParaRPr lang="nb-NO"/>
        </a:p>
      </c:txPr>
    </c:legend>
    <c:plotVisOnly val="1"/>
    <c:dispBlanksAs val="gap"/>
    <c:showDLblsOverMax val="0"/>
  </c:chart>
  <c:spPr>
    <a:ln>
      <a:noFill/>
    </a:ln>
  </c:spPr>
  <c:txPr>
    <a:bodyPr/>
    <a:lstStyle/>
    <a:p>
      <a:pPr>
        <a:defRPr sz="850"/>
      </a:pPr>
      <a:endParaRPr lang="nb-NO"/>
    </a:p>
  </c:txPr>
  <c:printSettings>
    <c:headerFooter/>
    <c:pageMargins b="0.78740157499999996" l="0.70000000000000062" r="0.70000000000000062" t="0.78740157499999996"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sz="1800" b="1" i="0" u="none" strike="noStrike" baseline="0">
                <a:effectLst/>
              </a:rPr>
              <a:t>Fig. 4: </a:t>
            </a:r>
            <a:r>
              <a:rPr lang="el-GR" sz="1800" b="1" i="0" u="none" strike="noStrike" baseline="0">
                <a:effectLst/>
              </a:rPr>
              <a:t>Δ</a:t>
            </a:r>
            <a:r>
              <a:rPr lang="en-US" sz="1800" b="1" i="0" baseline="0"/>
              <a:t>Equities (%)</a:t>
            </a:r>
          </a:p>
          <a:p>
            <a:pPr>
              <a:defRPr/>
            </a:pPr>
            <a:r>
              <a:rPr lang="nb-NO" sz="900" b="0" i="0" u="none" strike="noStrike" baseline="0"/>
              <a:t>Correlated to a portfolio of 70% MSCI World and 30% SBX</a:t>
            </a:r>
            <a:r>
              <a:rPr lang="nb-NO" sz="900" b="1" i="0" u="none" strike="noStrike" baseline="0"/>
              <a:t> </a:t>
            </a:r>
            <a:endParaRPr lang="nb-NO" sz="900" b="0"/>
          </a:p>
        </c:rich>
      </c:tx>
      <c:layout>
        <c:manualLayout>
          <c:xMode val="edge"/>
          <c:yMode val="edge"/>
          <c:x val="0.19864588801399821"/>
          <c:y val="3.2407407407407406E-2"/>
        </c:manualLayout>
      </c:layout>
      <c:overlay val="0"/>
    </c:title>
    <c:autoTitleDeleted val="0"/>
    <c:plotArea>
      <c:layout>
        <c:manualLayout>
          <c:layoutTarget val="inner"/>
          <c:xMode val="edge"/>
          <c:yMode val="edge"/>
          <c:x val="0.13275361413156689"/>
          <c:y val="0.23177092446777486"/>
          <c:w val="0.83814585676790399"/>
          <c:h val="0.73071741032370952"/>
        </c:manualLayout>
      </c:layout>
      <c:lineChart>
        <c:grouping val="standard"/>
        <c:varyColors val="0"/>
        <c:ser>
          <c:idx val="0"/>
          <c:order val="0"/>
          <c:marker>
            <c:symbol val="none"/>
          </c:marker>
          <c:cat>
            <c:numRef>
              <c:f>'6. Guaranteed pension'!$D$267:$D$277</c:f>
              <c:numCache>
                <c:formatCode>0.0%</c:formatCode>
                <c:ptCount val="11"/>
                <c:pt idx="0">
                  <c:v>-0.1</c:v>
                </c:pt>
                <c:pt idx="1">
                  <c:v>-0.08</c:v>
                </c:pt>
                <c:pt idx="2">
                  <c:v>-0.06</c:v>
                </c:pt>
                <c:pt idx="3">
                  <c:v>-3.9999999999999994E-2</c:v>
                </c:pt>
                <c:pt idx="4">
                  <c:v>-1.9999999999999993E-2</c:v>
                </c:pt>
                <c:pt idx="5">
                  <c:v>0</c:v>
                </c:pt>
                <c:pt idx="6">
                  <c:v>0.02</c:v>
                </c:pt>
                <c:pt idx="7">
                  <c:v>0.04</c:v>
                </c:pt>
                <c:pt idx="8">
                  <c:v>0.06</c:v>
                </c:pt>
                <c:pt idx="9">
                  <c:v>0.08</c:v>
                </c:pt>
                <c:pt idx="10">
                  <c:v>0.1</c:v>
                </c:pt>
              </c:numCache>
            </c:numRef>
          </c:cat>
          <c:val>
            <c:numRef>
              <c:f>'6. Guaranteed pension'!$E$267:$E$277</c:f>
              <c:numCache>
                <c:formatCode>0</c:formatCode>
                <c:ptCount val="11"/>
                <c:pt idx="0">
                  <c:v>-57.623720135349153</c:v>
                </c:pt>
                <c:pt idx="1">
                  <c:v>-50.076893403781249</c:v>
                </c:pt>
                <c:pt idx="2">
                  <c:v>-42.913145323224981</c:v>
                </c:pt>
                <c:pt idx="3">
                  <c:v>-35.83807426954467</c:v>
                </c:pt>
                <c:pt idx="4">
                  <c:v>-20.796907122757531</c:v>
                </c:pt>
                <c:pt idx="5">
                  <c:v>0</c:v>
                </c:pt>
                <c:pt idx="6">
                  <c:v>13.202185661050414</c:v>
                </c:pt>
                <c:pt idx="7">
                  <c:v>26.404371322100719</c:v>
                </c:pt>
                <c:pt idx="8">
                  <c:v>39.606556983150682</c:v>
                </c:pt>
                <c:pt idx="9">
                  <c:v>52.769109855268283</c:v>
                </c:pt>
                <c:pt idx="10">
                  <c:v>65.760451807770522</c:v>
                </c:pt>
              </c:numCache>
            </c:numRef>
          </c:val>
          <c:smooth val="0"/>
          <c:extLst>
            <c:ext xmlns:c16="http://schemas.microsoft.com/office/drawing/2014/chart" uri="{C3380CC4-5D6E-409C-BE32-E72D297353CC}">
              <c16:uniqueId val="{00000000-DA69-469D-9A45-E5589DC43CA3}"/>
            </c:ext>
          </c:extLst>
        </c:ser>
        <c:dLbls>
          <c:showLegendKey val="0"/>
          <c:showVal val="0"/>
          <c:showCatName val="0"/>
          <c:showSerName val="0"/>
          <c:showPercent val="0"/>
          <c:showBubbleSize val="0"/>
        </c:dLbls>
        <c:smooth val="0"/>
        <c:axId val="558250624"/>
        <c:axId val="558260608"/>
      </c:lineChart>
      <c:catAx>
        <c:axId val="558250624"/>
        <c:scaling>
          <c:orientation val="minMax"/>
        </c:scaling>
        <c:delete val="0"/>
        <c:axPos val="b"/>
        <c:numFmt formatCode="0%" sourceLinked="0"/>
        <c:majorTickMark val="none"/>
        <c:minorTickMark val="in"/>
        <c:tickLblPos val="nextTo"/>
        <c:spPr>
          <a:ln w="12700">
            <a:solidFill>
              <a:schemeClr val="tx1"/>
            </a:solidFill>
          </a:ln>
        </c:spPr>
        <c:crossAx val="558260608"/>
        <c:crosses val="autoZero"/>
        <c:auto val="0"/>
        <c:lblAlgn val="ctr"/>
        <c:lblOffset val="100"/>
        <c:tickLblSkip val="2"/>
        <c:tickMarkSkip val="1"/>
        <c:noMultiLvlLbl val="0"/>
      </c:catAx>
      <c:valAx>
        <c:axId val="558260608"/>
        <c:scaling>
          <c:orientation val="minMax"/>
        </c:scaling>
        <c:delete val="0"/>
        <c:axPos val="l"/>
        <c:title>
          <c:tx>
            <c:rich>
              <a:bodyPr/>
              <a:lstStyle/>
              <a:p>
                <a:pPr>
                  <a:defRPr/>
                </a:pPr>
                <a:r>
                  <a:rPr lang="el-GR" sz="1000" b="1" i="0" u="none" strike="noStrike" baseline="0"/>
                  <a:t>Δ</a:t>
                </a:r>
                <a:r>
                  <a:rPr lang="nb-NO"/>
                  <a:t> financial</a:t>
                </a:r>
                <a:r>
                  <a:rPr lang="nb-NO" baseline="0"/>
                  <a:t> result (NOK mill)</a:t>
                </a:r>
                <a:endParaRPr lang="nb-NO"/>
              </a:p>
            </c:rich>
          </c:tx>
          <c:overlay val="0"/>
        </c:title>
        <c:numFmt formatCode="0" sourceLinked="1"/>
        <c:majorTickMark val="none"/>
        <c:minorTickMark val="none"/>
        <c:tickLblPos val="nextTo"/>
        <c:crossAx val="558250624"/>
        <c:crosses val="autoZero"/>
        <c:crossBetween val="between"/>
      </c:valAx>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sz="1800" b="1" i="0" baseline="0"/>
              <a:t>Fig. 5: </a:t>
            </a:r>
            <a:r>
              <a:rPr lang="el-GR" sz="1800" b="1" i="0" baseline="0"/>
              <a:t>Δ</a:t>
            </a:r>
            <a:r>
              <a:rPr lang="nb-NO" sz="1800" b="1" i="0" baseline="0"/>
              <a:t>Interest rate level (%)</a:t>
            </a:r>
          </a:p>
          <a:p>
            <a:pPr>
              <a:defRPr/>
            </a:pPr>
            <a:r>
              <a:rPr lang="nb-NO" sz="900" b="0" i="0" u="none" strike="noStrike" baseline="0"/>
              <a:t>Correlated to change in the SEK Swap rates</a:t>
            </a:r>
            <a:endParaRPr lang="nb-NO" sz="900" b="0"/>
          </a:p>
        </c:rich>
      </c:tx>
      <c:layout/>
      <c:overlay val="0"/>
    </c:title>
    <c:autoTitleDeleted val="0"/>
    <c:plotArea>
      <c:layout>
        <c:manualLayout>
          <c:layoutTarget val="inner"/>
          <c:xMode val="edge"/>
          <c:yMode val="edge"/>
          <c:x val="0.14481046840298809"/>
          <c:y val="0.2210498687664042"/>
          <c:w val="0.80390748031496062"/>
          <c:h val="0.72222926679619592"/>
        </c:manualLayout>
      </c:layout>
      <c:lineChart>
        <c:grouping val="standard"/>
        <c:varyColors val="0"/>
        <c:ser>
          <c:idx val="0"/>
          <c:order val="0"/>
          <c:marker>
            <c:symbol val="none"/>
          </c:marker>
          <c:cat>
            <c:numRef>
              <c:f>'6. Guaranteed pension'!$D$283:$D$293</c:f>
              <c:numCache>
                <c:formatCode>0.0%</c:formatCode>
                <c:ptCount val="11"/>
                <c:pt idx="0">
                  <c:v>-0.01</c:v>
                </c:pt>
                <c:pt idx="1">
                  <c:v>-8.0000000000000002E-3</c:v>
                </c:pt>
                <c:pt idx="2">
                  <c:v>-6.0000000000000001E-3</c:v>
                </c:pt>
                <c:pt idx="3">
                  <c:v>-4.0000000000000001E-3</c:v>
                </c:pt>
                <c:pt idx="4">
                  <c:v>-2E-3</c:v>
                </c:pt>
                <c:pt idx="5">
                  <c:v>0</c:v>
                </c:pt>
                <c:pt idx="6">
                  <c:v>2E-3</c:v>
                </c:pt>
                <c:pt idx="7">
                  <c:v>4.0000000000000001E-3</c:v>
                </c:pt>
                <c:pt idx="8">
                  <c:v>6.0000000000000001E-3</c:v>
                </c:pt>
                <c:pt idx="9">
                  <c:v>8.0000000000000002E-3</c:v>
                </c:pt>
                <c:pt idx="10">
                  <c:v>0.01</c:v>
                </c:pt>
              </c:numCache>
            </c:numRef>
          </c:cat>
          <c:val>
            <c:numRef>
              <c:f>'6. Guaranteed pension'!$E$283:$E$293</c:f>
              <c:numCache>
                <c:formatCode>0</c:formatCode>
                <c:ptCount val="11"/>
                <c:pt idx="0">
                  <c:v>-75.860476854723558</c:v>
                </c:pt>
                <c:pt idx="1">
                  <c:v>-63.157737556547346</c:v>
                </c:pt>
                <c:pt idx="2">
                  <c:v>-49.351858436135736</c:v>
                </c:pt>
                <c:pt idx="3">
                  <c:v>-39.778932923844614</c:v>
                </c:pt>
                <c:pt idx="4">
                  <c:v>-29.613208525279706</c:v>
                </c:pt>
                <c:pt idx="5">
                  <c:v>-1.2218065967894942E-5</c:v>
                </c:pt>
                <c:pt idx="6">
                  <c:v>8.216030010014526</c:v>
                </c:pt>
                <c:pt idx="7">
                  <c:v>28.261034361229171</c:v>
                </c:pt>
                <c:pt idx="8">
                  <c:v>54.139582319978565</c:v>
                </c:pt>
                <c:pt idx="9">
                  <c:v>81.262110352645209</c:v>
                </c:pt>
                <c:pt idx="10">
                  <c:v>113.4647252110617</c:v>
                </c:pt>
              </c:numCache>
            </c:numRef>
          </c:val>
          <c:smooth val="0"/>
          <c:extLst>
            <c:ext xmlns:c16="http://schemas.microsoft.com/office/drawing/2014/chart" uri="{C3380CC4-5D6E-409C-BE32-E72D297353CC}">
              <c16:uniqueId val="{00000000-90F7-4AC2-B87E-B1C5EC91233D}"/>
            </c:ext>
          </c:extLst>
        </c:ser>
        <c:dLbls>
          <c:showLegendKey val="0"/>
          <c:showVal val="0"/>
          <c:showCatName val="0"/>
          <c:showSerName val="0"/>
          <c:showPercent val="0"/>
          <c:showBubbleSize val="0"/>
        </c:dLbls>
        <c:smooth val="0"/>
        <c:axId val="558275200"/>
        <c:axId val="558289280"/>
      </c:lineChart>
      <c:catAx>
        <c:axId val="558275200"/>
        <c:scaling>
          <c:orientation val="minMax"/>
        </c:scaling>
        <c:delete val="0"/>
        <c:axPos val="b"/>
        <c:numFmt formatCode="0.0\ %" sourceLinked="0"/>
        <c:majorTickMark val="none"/>
        <c:minorTickMark val="in"/>
        <c:tickLblPos val="nextTo"/>
        <c:spPr>
          <a:ln w="12700">
            <a:solidFill>
              <a:sysClr val="windowText" lastClr="000000"/>
            </a:solidFill>
          </a:ln>
        </c:spPr>
        <c:crossAx val="558289280"/>
        <c:crosses val="autoZero"/>
        <c:auto val="1"/>
        <c:lblAlgn val="ctr"/>
        <c:lblOffset val="100"/>
        <c:tickLblSkip val="2"/>
        <c:noMultiLvlLbl val="0"/>
      </c:catAx>
      <c:valAx>
        <c:axId val="558289280"/>
        <c:scaling>
          <c:orientation val="minMax"/>
        </c:scaling>
        <c:delete val="0"/>
        <c:axPos val="l"/>
        <c:title>
          <c:tx>
            <c:rich>
              <a:bodyPr/>
              <a:lstStyle/>
              <a:p>
                <a:pPr>
                  <a:defRPr/>
                </a:pPr>
                <a:r>
                  <a:rPr lang="el-GR" sz="1000" b="1" i="0" u="none" strike="noStrike" baseline="0"/>
                  <a:t>Δ</a:t>
                </a:r>
                <a:r>
                  <a:rPr lang="nb-NO"/>
                  <a:t> financial</a:t>
                </a:r>
                <a:r>
                  <a:rPr lang="nb-NO" baseline="0"/>
                  <a:t> result (NOK mill)</a:t>
                </a:r>
                <a:endParaRPr lang="nb-NO"/>
              </a:p>
            </c:rich>
          </c:tx>
          <c:layout/>
          <c:overlay val="0"/>
        </c:title>
        <c:numFmt formatCode="0" sourceLinked="1"/>
        <c:majorTickMark val="none"/>
        <c:minorTickMark val="none"/>
        <c:tickLblPos val="nextTo"/>
        <c:crossAx val="558275200"/>
        <c:crosses val="autoZero"/>
        <c:crossBetween val="between"/>
      </c:valAx>
      <c:spPr>
        <a:noFill/>
        <a:ln w="25400">
          <a:noFill/>
        </a:ln>
      </c:spPr>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sz="1800" b="1" i="0" baseline="0"/>
              <a:t>Fig. 6: </a:t>
            </a:r>
            <a:r>
              <a:rPr lang="el-GR" sz="1800" b="1" i="0" baseline="0"/>
              <a:t>Δ</a:t>
            </a:r>
            <a:r>
              <a:rPr lang="nb-NO" sz="1800" b="1" i="0" baseline="0"/>
              <a:t>Swap Spread (%)</a:t>
            </a:r>
          </a:p>
          <a:p>
            <a:pPr>
              <a:defRPr/>
            </a:pPr>
            <a:r>
              <a:rPr lang="nb-NO" sz="900" b="0" i="0" u="none" strike="noStrike" baseline="0"/>
              <a:t>Correlated to the  change in spread between 10Y SEK Swap and 10Y Swedish Government Bond</a:t>
            </a:r>
            <a:r>
              <a:rPr lang="nb-NO" sz="900" b="1" i="0" u="none" strike="noStrike" baseline="0"/>
              <a:t> </a:t>
            </a:r>
            <a:endParaRPr lang="nb-NO" sz="900"/>
          </a:p>
        </c:rich>
      </c:tx>
      <c:layout>
        <c:manualLayout>
          <c:xMode val="edge"/>
          <c:yMode val="edge"/>
          <c:x val="0.1580693350831146"/>
          <c:y val="2.7777777777777776E-2"/>
        </c:manualLayout>
      </c:layout>
      <c:overlay val="0"/>
    </c:title>
    <c:autoTitleDeleted val="0"/>
    <c:plotArea>
      <c:layout/>
      <c:lineChart>
        <c:grouping val="standard"/>
        <c:varyColors val="0"/>
        <c:ser>
          <c:idx val="0"/>
          <c:order val="0"/>
          <c:marker>
            <c:symbol val="none"/>
          </c:marker>
          <c:cat>
            <c:numRef>
              <c:f>'6. Guaranteed pension'!$D$299:$D$309</c:f>
              <c:numCache>
                <c:formatCode>0.00%</c:formatCode>
                <c:ptCount val="11"/>
                <c:pt idx="0">
                  <c:v>-5.0000000000000001E-3</c:v>
                </c:pt>
                <c:pt idx="1">
                  <c:v>-4.0000000000000001E-3</c:v>
                </c:pt>
                <c:pt idx="2">
                  <c:v>-3.0000000000000001E-3</c:v>
                </c:pt>
                <c:pt idx="3">
                  <c:v>-2E-3</c:v>
                </c:pt>
                <c:pt idx="4">
                  <c:v>-1E-3</c:v>
                </c:pt>
                <c:pt idx="5">
                  <c:v>0</c:v>
                </c:pt>
                <c:pt idx="6">
                  <c:v>1E-3</c:v>
                </c:pt>
                <c:pt idx="7">
                  <c:v>2E-3</c:v>
                </c:pt>
                <c:pt idx="8">
                  <c:v>3.0000000000000001E-3</c:v>
                </c:pt>
                <c:pt idx="9">
                  <c:v>4.0000000000000001E-3</c:v>
                </c:pt>
                <c:pt idx="10">
                  <c:v>5.0000000000000001E-3</c:v>
                </c:pt>
              </c:numCache>
            </c:numRef>
          </c:cat>
          <c:val>
            <c:numRef>
              <c:f>'6. Guaranteed pension'!$E$299:$E$309</c:f>
              <c:numCache>
                <c:formatCode>0</c:formatCode>
                <c:ptCount val="11"/>
                <c:pt idx="0">
                  <c:v>-71.015970741524995</c:v>
                </c:pt>
                <c:pt idx="1">
                  <c:v>-56.8127765932201</c:v>
                </c:pt>
                <c:pt idx="2">
                  <c:v>-42.609582444914871</c:v>
                </c:pt>
                <c:pt idx="3">
                  <c:v>-28.406388296610107</c:v>
                </c:pt>
                <c:pt idx="4">
                  <c:v>-14.203194148304757</c:v>
                </c:pt>
                <c:pt idx="5">
                  <c:v>0</c:v>
                </c:pt>
                <c:pt idx="6">
                  <c:v>12.641823254212266</c:v>
                </c:pt>
                <c:pt idx="7">
                  <c:v>25.283646508424422</c:v>
                </c:pt>
                <c:pt idx="8">
                  <c:v>37.925469762636226</c:v>
                </c:pt>
                <c:pt idx="9">
                  <c:v>50.567293016848488</c:v>
                </c:pt>
                <c:pt idx="10">
                  <c:v>63.209116271060758</c:v>
                </c:pt>
              </c:numCache>
            </c:numRef>
          </c:val>
          <c:smooth val="0"/>
          <c:extLst>
            <c:ext xmlns:c16="http://schemas.microsoft.com/office/drawing/2014/chart" uri="{C3380CC4-5D6E-409C-BE32-E72D297353CC}">
              <c16:uniqueId val="{00000000-1BDD-4222-BAC1-8CA1DD3A8E09}"/>
            </c:ext>
          </c:extLst>
        </c:ser>
        <c:dLbls>
          <c:showLegendKey val="0"/>
          <c:showVal val="0"/>
          <c:showCatName val="0"/>
          <c:showSerName val="0"/>
          <c:showPercent val="0"/>
          <c:showBubbleSize val="0"/>
        </c:dLbls>
        <c:smooth val="0"/>
        <c:axId val="558317952"/>
        <c:axId val="558319488"/>
      </c:lineChart>
      <c:catAx>
        <c:axId val="558317952"/>
        <c:scaling>
          <c:orientation val="minMax"/>
        </c:scaling>
        <c:delete val="0"/>
        <c:axPos val="b"/>
        <c:numFmt formatCode="0.0\ %" sourceLinked="0"/>
        <c:majorTickMark val="none"/>
        <c:minorTickMark val="in"/>
        <c:tickLblPos val="nextTo"/>
        <c:spPr>
          <a:ln w="12700">
            <a:solidFill>
              <a:sysClr val="windowText" lastClr="000000"/>
            </a:solidFill>
          </a:ln>
        </c:spPr>
        <c:crossAx val="558319488"/>
        <c:crosses val="autoZero"/>
        <c:auto val="1"/>
        <c:lblAlgn val="ctr"/>
        <c:lblOffset val="100"/>
        <c:tickLblSkip val="2"/>
        <c:noMultiLvlLbl val="0"/>
      </c:catAx>
      <c:valAx>
        <c:axId val="558319488"/>
        <c:scaling>
          <c:orientation val="minMax"/>
        </c:scaling>
        <c:delete val="0"/>
        <c:axPos val="l"/>
        <c:title>
          <c:tx>
            <c:rich>
              <a:bodyPr/>
              <a:lstStyle/>
              <a:p>
                <a:pPr>
                  <a:defRPr/>
                </a:pPr>
                <a:r>
                  <a:rPr lang="el-GR" sz="1000" b="1" i="0" u="none" strike="noStrike" baseline="0"/>
                  <a:t>Δ</a:t>
                </a:r>
                <a:r>
                  <a:rPr lang="nb-NO"/>
                  <a:t> financial</a:t>
                </a:r>
                <a:r>
                  <a:rPr lang="nb-NO" baseline="0"/>
                  <a:t> result (NOK mill)</a:t>
                </a:r>
                <a:endParaRPr lang="nb-NO"/>
              </a:p>
            </c:rich>
          </c:tx>
          <c:layout/>
          <c:overlay val="0"/>
        </c:title>
        <c:numFmt formatCode="0" sourceLinked="1"/>
        <c:majorTickMark val="none"/>
        <c:minorTickMark val="none"/>
        <c:tickLblPos val="nextTo"/>
        <c:crossAx val="558317952"/>
        <c:crosses val="autoZero"/>
        <c:crossBetween val="between"/>
      </c:valAx>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sz="1800" b="1" i="0" baseline="0"/>
              <a:t>Fig. 7: </a:t>
            </a:r>
            <a:r>
              <a:rPr lang="el-GR" sz="1800" b="1" i="0" baseline="0"/>
              <a:t>Δ</a:t>
            </a:r>
            <a:r>
              <a:rPr lang="nb-NO" sz="1800" b="1" i="0" baseline="0"/>
              <a:t>Credit Spread (%)</a:t>
            </a:r>
          </a:p>
          <a:p>
            <a:pPr>
              <a:defRPr/>
            </a:pPr>
            <a:r>
              <a:rPr lang="nb-NO" sz="900" b="0" i="0" u="none" strike="noStrike" baseline="0"/>
              <a:t>Correlated to change in the 5Y Swedish  Mortgage Bond credit spread and  the change in the ITRAXX EUR 5Y. </a:t>
            </a:r>
            <a:endParaRPr lang="nb-NO" sz="900" b="0"/>
          </a:p>
        </c:rich>
      </c:tx>
      <c:layout>
        <c:manualLayout>
          <c:xMode val="edge"/>
          <c:yMode val="edge"/>
          <c:x val="0.11209711286089238"/>
          <c:y val="3.2407407407407406E-2"/>
        </c:manualLayout>
      </c:layout>
      <c:overlay val="0"/>
    </c:title>
    <c:autoTitleDeleted val="0"/>
    <c:plotArea>
      <c:layout/>
      <c:lineChart>
        <c:grouping val="standard"/>
        <c:varyColors val="0"/>
        <c:ser>
          <c:idx val="0"/>
          <c:order val="0"/>
          <c:marker>
            <c:symbol val="none"/>
          </c:marker>
          <c:cat>
            <c:numRef>
              <c:f>'6. Guaranteed pension'!$D$316:$D$326</c:f>
              <c:numCache>
                <c:formatCode>0.00%</c:formatCode>
                <c:ptCount val="11"/>
                <c:pt idx="0">
                  <c:v>-5.0000000000000001E-3</c:v>
                </c:pt>
                <c:pt idx="1">
                  <c:v>-4.0000000000000001E-3</c:v>
                </c:pt>
                <c:pt idx="2">
                  <c:v>-3.0000000000000001E-3</c:v>
                </c:pt>
                <c:pt idx="3">
                  <c:v>-2E-3</c:v>
                </c:pt>
                <c:pt idx="4">
                  <c:v>-1E-3</c:v>
                </c:pt>
                <c:pt idx="5">
                  <c:v>0</c:v>
                </c:pt>
                <c:pt idx="6">
                  <c:v>1E-3</c:v>
                </c:pt>
                <c:pt idx="7">
                  <c:v>2E-3</c:v>
                </c:pt>
                <c:pt idx="8">
                  <c:v>3.0000000000000001E-3</c:v>
                </c:pt>
                <c:pt idx="9">
                  <c:v>4.0000000000000001E-3</c:v>
                </c:pt>
                <c:pt idx="10">
                  <c:v>5.0000000000000001E-3</c:v>
                </c:pt>
              </c:numCache>
            </c:numRef>
          </c:cat>
          <c:val>
            <c:numRef>
              <c:f>'6. Guaranteed pension'!$E$316:$E$326</c:f>
              <c:numCache>
                <c:formatCode>0</c:formatCode>
                <c:ptCount val="11"/>
                <c:pt idx="0">
                  <c:v>206.550412216268</c:v>
                </c:pt>
                <c:pt idx="1">
                  <c:v>165.60569828665481</c:v>
                </c:pt>
                <c:pt idx="2">
                  <c:v>119.94683591654416</c:v>
                </c:pt>
                <c:pt idx="3">
                  <c:v>79.964557277695917</c:v>
                </c:pt>
                <c:pt idx="4">
                  <c:v>39.98227863884825</c:v>
                </c:pt>
                <c:pt idx="5">
                  <c:v>0</c:v>
                </c:pt>
                <c:pt idx="6">
                  <c:v>-45.336066706449749</c:v>
                </c:pt>
                <c:pt idx="7">
                  <c:v>-90.672133412899498</c:v>
                </c:pt>
                <c:pt idx="8">
                  <c:v>-136.00820011934914</c:v>
                </c:pt>
                <c:pt idx="9">
                  <c:v>-186.3811406831241</c:v>
                </c:pt>
                <c:pt idx="10">
                  <c:v>-238.57649088427203</c:v>
                </c:pt>
              </c:numCache>
            </c:numRef>
          </c:val>
          <c:smooth val="0"/>
          <c:extLst>
            <c:ext xmlns:c16="http://schemas.microsoft.com/office/drawing/2014/chart" uri="{C3380CC4-5D6E-409C-BE32-E72D297353CC}">
              <c16:uniqueId val="{00000000-0526-4BFC-A83F-E172BB0BF050}"/>
            </c:ext>
          </c:extLst>
        </c:ser>
        <c:dLbls>
          <c:showLegendKey val="0"/>
          <c:showVal val="0"/>
          <c:showCatName val="0"/>
          <c:showSerName val="0"/>
          <c:showPercent val="0"/>
          <c:showBubbleSize val="0"/>
        </c:dLbls>
        <c:smooth val="0"/>
        <c:axId val="558499712"/>
        <c:axId val="558501248"/>
      </c:lineChart>
      <c:catAx>
        <c:axId val="558499712"/>
        <c:scaling>
          <c:orientation val="minMax"/>
        </c:scaling>
        <c:delete val="0"/>
        <c:axPos val="b"/>
        <c:numFmt formatCode="0.0\ %" sourceLinked="0"/>
        <c:majorTickMark val="none"/>
        <c:minorTickMark val="in"/>
        <c:tickLblPos val="nextTo"/>
        <c:spPr>
          <a:ln w="12700" cmpd="sng">
            <a:solidFill>
              <a:schemeClr val="tx1"/>
            </a:solidFill>
            <a:prstDash val="solid"/>
          </a:ln>
        </c:spPr>
        <c:crossAx val="558501248"/>
        <c:crosses val="autoZero"/>
        <c:auto val="1"/>
        <c:lblAlgn val="ctr"/>
        <c:lblOffset val="100"/>
        <c:tickLblSkip val="2"/>
        <c:noMultiLvlLbl val="0"/>
      </c:catAx>
      <c:valAx>
        <c:axId val="558501248"/>
        <c:scaling>
          <c:orientation val="minMax"/>
        </c:scaling>
        <c:delete val="0"/>
        <c:axPos val="l"/>
        <c:title>
          <c:tx>
            <c:rich>
              <a:bodyPr/>
              <a:lstStyle/>
              <a:p>
                <a:pPr>
                  <a:defRPr/>
                </a:pPr>
                <a:r>
                  <a:rPr lang="el-GR" sz="1000" b="1" i="0" u="none" strike="noStrike" baseline="0"/>
                  <a:t>Δ</a:t>
                </a:r>
                <a:r>
                  <a:rPr lang="nb-NO"/>
                  <a:t> financial</a:t>
                </a:r>
                <a:r>
                  <a:rPr lang="nb-NO" baseline="0"/>
                  <a:t> result (NOK mill)</a:t>
                </a:r>
                <a:endParaRPr lang="nb-NO"/>
              </a:p>
            </c:rich>
          </c:tx>
          <c:layout/>
          <c:overlay val="0"/>
        </c:title>
        <c:numFmt formatCode="0" sourceLinked="1"/>
        <c:majorTickMark val="none"/>
        <c:minorTickMark val="none"/>
        <c:tickLblPos val="nextTo"/>
        <c:crossAx val="558499712"/>
        <c:crosses val="autoZero"/>
        <c:crossBetween val="between"/>
      </c:valAx>
    </c:plotArea>
    <c:plotVisOnly val="1"/>
    <c:dispBlanksAs val="gap"/>
    <c:showDLblsOverMax val="0"/>
  </c:chart>
  <c:spPr>
    <a:ln>
      <a:noFill/>
    </a:ln>
  </c:spPr>
  <c:printSettings>
    <c:headerFooter/>
    <c:pageMargins b="0.78740157499999996" l="0.70000000000000062" r="0.70000000000000062" t="0.78740157499999996"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nb-NO" sz="1200"/>
              <a:t>Storebrand</a:t>
            </a:r>
            <a:r>
              <a:rPr lang="nb-NO" sz="1200" baseline="0"/>
              <a:t> Bank ASA (group)  </a:t>
            </a:r>
          </a:p>
          <a:p>
            <a:pPr>
              <a:defRPr sz="1200" b="1" i="0" u="none" strike="noStrike" baseline="0">
                <a:solidFill>
                  <a:srgbClr val="000000"/>
                </a:solidFill>
                <a:latin typeface="Arial"/>
                <a:ea typeface="Arial"/>
                <a:cs typeface="Arial"/>
              </a:defRPr>
            </a:pPr>
            <a:r>
              <a:rPr lang="nb-NO" sz="800" baseline="0"/>
              <a:t>- </a:t>
            </a:r>
            <a:r>
              <a:rPr lang="nb-NO" sz="800"/>
              <a:t>Development  customers loans/</a:t>
            </a:r>
            <a:r>
              <a:rPr lang="nb-NO" sz="800" baseline="0"/>
              <a:t>deposits</a:t>
            </a:r>
            <a:endParaRPr lang="nb-NO" sz="800"/>
          </a:p>
        </c:rich>
      </c:tx>
      <c:layout>
        <c:manualLayout>
          <c:xMode val="edge"/>
          <c:yMode val="edge"/>
          <c:x val="0.33365104231081061"/>
          <c:y val="3.3263745101225366E-2"/>
        </c:manualLayout>
      </c:layout>
      <c:overlay val="0"/>
      <c:spPr>
        <a:noFill/>
        <a:ln w="25400">
          <a:noFill/>
        </a:ln>
      </c:spPr>
    </c:title>
    <c:autoTitleDeleted val="0"/>
    <c:plotArea>
      <c:layout>
        <c:manualLayout>
          <c:layoutTarget val="inner"/>
          <c:xMode val="edge"/>
          <c:yMode val="edge"/>
          <c:x val="0.10016158694448908"/>
          <c:y val="7.9807707581363754E-2"/>
          <c:w val="0.89176160812677363"/>
          <c:h val="0.72390989294279429"/>
        </c:manualLayout>
      </c:layout>
      <c:barChart>
        <c:barDir val="col"/>
        <c:grouping val="stacked"/>
        <c:varyColors val="0"/>
        <c:ser>
          <c:idx val="0"/>
          <c:order val="0"/>
          <c:tx>
            <c:v>Lending Corporate Banking</c:v>
          </c:tx>
          <c:spPr>
            <a:ln w="25400">
              <a:solidFill>
                <a:srgbClr val="45637A"/>
              </a:solidFill>
              <a:prstDash val="solid"/>
            </a:ln>
          </c:spPr>
          <c:invertIfNegative val="0"/>
          <c:dLbls>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11.007999999999999</c:v>
              </c:pt>
              <c:pt idx="1">
                <c:v>10.333</c:v>
              </c:pt>
              <c:pt idx="2">
                <c:v>10.18</c:v>
              </c:pt>
              <c:pt idx="3">
                <c:v>9.327</c:v>
              </c:pt>
              <c:pt idx="4">
                <c:v>7.3780000000000001</c:v>
              </c:pt>
              <c:pt idx="5">
                <c:v>6.7610000000000001</c:v>
              </c:pt>
              <c:pt idx="6">
                <c:v>4.532</c:v>
              </c:pt>
              <c:pt idx="7">
                <c:v>3.968</c:v>
              </c:pt>
              <c:pt idx="8">
                <c:v>3.4580000000000002</c:v>
              </c:pt>
              <c:pt idx="9">
                <c:v>3.0830000000000002</c:v>
              </c:pt>
            </c:numLit>
          </c:val>
          <c:extLst>
            <c:ext xmlns:c16="http://schemas.microsoft.com/office/drawing/2014/chart" uri="{C3380CC4-5D6E-409C-BE32-E72D297353CC}">
              <c16:uniqueId val="{00000000-6B52-435A-AB5E-F7A19B1CAD17}"/>
            </c:ext>
          </c:extLst>
        </c:ser>
        <c:ser>
          <c:idx val="1"/>
          <c:order val="1"/>
          <c:tx>
            <c:v>Retail lending</c:v>
          </c:tx>
          <c:spPr>
            <a:ln w="25400">
              <a:solidFill>
                <a:srgbClr val="000000"/>
              </a:solidFill>
              <a:prstDash val="solid"/>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B52-435A-AB5E-F7A19B1CAD17}"/>
                </c:ext>
              </c:extLst>
            </c:dLbl>
            <c:dLbl>
              <c:idx val="1"/>
              <c:layout/>
              <c:numFmt formatCode="#,##0" sourceLinked="0"/>
              <c:spPr>
                <a:noFill/>
                <a:ln w="25400">
                  <a:noFill/>
                </a:ln>
              </c:spPr>
              <c:txPr>
                <a:bodyPr/>
                <a:lstStyle/>
                <a:p>
                  <a:pPr algn="ctr">
                    <a:defRPr lang="nb-NO" sz="900" b="0" i="0" u="none" strike="noStrike" kern="1200" baseline="0">
                      <a:solidFill>
                        <a:srgbClr val="000000"/>
                      </a:solidFill>
                      <a:latin typeface="Arial"/>
                      <a:ea typeface="Arial"/>
                      <a:cs typeface="Arial"/>
                    </a:defRPr>
                  </a:pPr>
                  <a:endParaRPr lang="nb-N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52-435A-AB5E-F7A19B1CAD17}"/>
                </c:ext>
              </c:extLst>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nb-NO"/>
              </a:p>
            </c:tx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24.433</c:v>
              </c:pt>
              <c:pt idx="1">
                <c:v>24.545999999999999</c:v>
              </c:pt>
              <c:pt idx="2">
                <c:v>24.603999999999999</c:v>
              </c:pt>
              <c:pt idx="3">
                <c:v>24.388999999999999</c:v>
              </c:pt>
              <c:pt idx="4">
                <c:v>23.742999999999999</c:v>
              </c:pt>
              <c:pt idx="5">
                <c:v>24.103000000000002</c:v>
              </c:pt>
              <c:pt idx="6">
                <c:v>24.390999999999998</c:v>
              </c:pt>
              <c:pt idx="7">
                <c:v>24.440999999999999</c:v>
              </c:pt>
              <c:pt idx="8">
                <c:v>24.1</c:v>
              </c:pt>
              <c:pt idx="9">
                <c:v>24.832999999999998</c:v>
              </c:pt>
            </c:numLit>
          </c:val>
          <c:extLst>
            <c:ext xmlns:c16="http://schemas.microsoft.com/office/drawing/2014/chart" uri="{C3380CC4-5D6E-409C-BE32-E72D297353CC}">
              <c16:uniqueId val="{00000003-6B52-435A-AB5E-F7A19B1CAD17}"/>
            </c:ext>
          </c:extLst>
        </c:ser>
        <c:dLbls>
          <c:showLegendKey val="0"/>
          <c:showVal val="1"/>
          <c:showCatName val="0"/>
          <c:showSerName val="0"/>
          <c:showPercent val="0"/>
          <c:showBubbleSize val="0"/>
        </c:dLbls>
        <c:gapWidth val="150"/>
        <c:overlap val="100"/>
        <c:axId val="558002176"/>
        <c:axId val="558003712"/>
      </c:barChart>
      <c:lineChart>
        <c:grouping val="standard"/>
        <c:varyColors val="0"/>
        <c:ser>
          <c:idx val="2"/>
          <c:order val="2"/>
          <c:tx>
            <c:v>Customer deposit (bn)</c:v>
          </c:tx>
          <c:cat>
            <c:strLit>
              <c:ptCount val="10"/>
              <c:pt idx="0">
                <c:v>1Q 13</c:v>
              </c:pt>
              <c:pt idx="1">
                <c:v>2Q 13</c:v>
              </c:pt>
              <c:pt idx="2">
                <c:v>3Q 13</c:v>
              </c:pt>
              <c:pt idx="3">
                <c:v>4Q 13</c:v>
              </c:pt>
              <c:pt idx="4">
                <c:v>1Q 14</c:v>
              </c:pt>
              <c:pt idx="5">
                <c:v>2Q 14</c:v>
              </c:pt>
              <c:pt idx="6">
                <c:v>3Q 14</c:v>
              </c:pt>
              <c:pt idx="7">
                <c:v>4Q 14</c:v>
              </c:pt>
              <c:pt idx="8">
                <c:v>1Q 15</c:v>
              </c:pt>
              <c:pt idx="9">
                <c:v>2Q 15</c:v>
              </c:pt>
            </c:strLit>
          </c:cat>
          <c:val>
            <c:numLit>
              <c:formatCode>General</c:formatCode>
              <c:ptCount val="10"/>
              <c:pt idx="0">
                <c:v>21.5</c:v>
              </c:pt>
              <c:pt idx="1">
                <c:v>21.74</c:v>
              </c:pt>
              <c:pt idx="2">
                <c:v>20.78</c:v>
              </c:pt>
              <c:pt idx="3">
                <c:v>20.728000000000002</c:v>
              </c:pt>
              <c:pt idx="4">
                <c:v>20.672999999999998</c:v>
              </c:pt>
              <c:pt idx="5">
                <c:v>20.968</c:v>
              </c:pt>
              <c:pt idx="6">
                <c:v>19.812999999999999</c:v>
              </c:pt>
              <c:pt idx="7">
                <c:v>19.358000000000001</c:v>
              </c:pt>
              <c:pt idx="8">
                <c:v>18.645</c:v>
              </c:pt>
              <c:pt idx="9">
                <c:v>18.763000000000002</c:v>
              </c:pt>
            </c:numLit>
          </c:val>
          <c:smooth val="0"/>
          <c:extLst>
            <c:ext xmlns:c16="http://schemas.microsoft.com/office/drawing/2014/chart" uri="{C3380CC4-5D6E-409C-BE32-E72D297353CC}">
              <c16:uniqueId val="{00000004-6B52-435A-AB5E-F7A19B1CAD17}"/>
            </c:ext>
          </c:extLst>
        </c:ser>
        <c:dLbls>
          <c:showLegendKey val="0"/>
          <c:showVal val="0"/>
          <c:showCatName val="0"/>
          <c:showSerName val="0"/>
          <c:showPercent val="0"/>
          <c:showBubbleSize val="0"/>
        </c:dLbls>
        <c:marker val="1"/>
        <c:smooth val="0"/>
        <c:axId val="558007040"/>
        <c:axId val="558005248"/>
      </c:lineChart>
      <c:catAx>
        <c:axId val="558002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nb-NO"/>
          </a:p>
        </c:txPr>
        <c:crossAx val="558003712"/>
        <c:crosses val="autoZero"/>
        <c:auto val="1"/>
        <c:lblAlgn val="ctr"/>
        <c:lblOffset val="100"/>
        <c:noMultiLvlLbl val="0"/>
      </c:catAx>
      <c:valAx>
        <c:axId val="558003712"/>
        <c:scaling>
          <c:orientation val="minMax"/>
          <c:max val="4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nb-NO"/>
          </a:p>
        </c:txPr>
        <c:crossAx val="558002176"/>
        <c:crosses val="autoZero"/>
        <c:crossBetween val="between"/>
      </c:valAx>
      <c:valAx>
        <c:axId val="558005248"/>
        <c:scaling>
          <c:orientation val="minMax"/>
          <c:max val="40"/>
        </c:scaling>
        <c:delete val="0"/>
        <c:axPos val="r"/>
        <c:numFmt formatCode="General" sourceLinked="1"/>
        <c:majorTickMark val="out"/>
        <c:minorTickMark val="none"/>
        <c:tickLblPos val="nextTo"/>
        <c:crossAx val="558007040"/>
        <c:crosses val="max"/>
        <c:crossBetween val="between"/>
      </c:valAx>
      <c:catAx>
        <c:axId val="558007040"/>
        <c:scaling>
          <c:orientation val="minMax"/>
        </c:scaling>
        <c:delete val="1"/>
        <c:axPos val="b"/>
        <c:numFmt formatCode="General" sourceLinked="1"/>
        <c:majorTickMark val="out"/>
        <c:minorTickMark val="none"/>
        <c:tickLblPos val="nextTo"/>
        <c:crossAx val="558005248"/>
        <c:crosses val="autoZero"/>
        <c:auto val="1"/>
        <c:lblAlgn val="ctr"/>
        <c:lblOffset val="100"/>
        <c:noMultiLvlLbl val="0"/>
      </c:catAx>
      <c:spPr>
        <a:noFill/>
        <a:ln w="25400">
          <a:noFill/>
        </a:ln>
      </c:spPr>
    </c:plotArea>
    <c:legend>
      <c:legendPos val="r"/>
      <c:layout>
        <c:manualLayout>
          <c:xMode val="edge"/>
          <c:yMode val="edge"/>
          <c:x val="0.10836377595657685"/>
          <c:y val="0.92877762074612469"/>
          <c:w val="0.80950327637616726"/>
          <c:h val="7.1222410340148729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nb-NO"/>
    </a:p>
  </c:txPr>
  <c:printSettings>
    <c:headerFooter alignWithMargins="0"/>
    <c:pageMargins b="0.98425196899999956" l="0.78740157499999996" r="0.78740157499999996" t="0.98425196899999956"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0</xdr:rowOff>
    </xdr:from>
    <xdr:to>
      <xdr:col>12</xdr:col>
      <xdr:colOff>323242</xdr:colOff>
      <xdr:row>52</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0"/>
          <a:ext cx="7105042"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1447800</xdr:colOff>
      <xdr:row>24</xdr:row>
      <xdr:rowOff>66675</xdr:rowOff>
    </xdr:from>
    <xdr:to>
      <xdr:col>10</xdr:col>
      <xdr:colOff>714375</xdr:colOff>
      <xdr:row>31</xdr:row>
      <xdr:rowOff>177800</xdr:rowOff>
    </xdr:to>
    <xdr:pic>
      <xdr:nvPicPr>
        <xdr:cNvPr id="4"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7477125"/>
          <a:ext cx="5943600" cy="1444625"/>
        </a:xfrm>
        <a:prstGeom prst="rect">
          <a:avLst/>
        </a:prstGeom>
        <a:noFill/>
        <a:ln>
          <a:noFill/>
        </a:ln>
        <a:effectLst/>
        <a:extLst/>
      </xdr:spPr>
    </xdr:pic>
    <xdr:clientData/>
  </xdr:twoCellAnchor>
  <xdr:twoCellAnchor editAs="oneCell">
    <xdr:from>
      <xdr:col>6</xdr:col>
      <xdr:colOff>1008595</xdr:colOff>
      <xdr:row>37</xdr:row>
      <xdr:rowOff>47625</xdr:rowOff>
    </xdr:from>
    <xdr:to>
      <xdr:col>10</xdr:col>
      <xdr:colOff>1080350</xdr:colOff>
      <xdr:row>49</xdr:row>
      <xdr:rowOff>47625</xdr:rowOff>
    </xdr:to>
    <xdr:pic>
      <xdr:nvPicPr>
        <xdr:cNvPr id="6" name="Picture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2762" y="9392708"/>
          <a:ext cx="6749838" cy="2286000"/>
        </a:xfrm>
        <a:prstGeom prst="rect">
          <a:avLst/>
        </a:prstGeom>
        <a:noFill/>
      </xdr:spPr>
    </xdr:pic>
    <xdr:clientData/>
  </xdr:twoCellAnchor>
  <xdr:twoCellAnchor editAs="oneCell">
    <xdr:from>
      <xdr:col>1</xdr:col>
      <xdr:colOff>169337</xdr:colOff>
      <xdr:row>2</xdr:row>
      <xdr:rowOff>148166</xdr:rowOff>
    </xdr:from>
    <xdr:to>
      <xdr:col>4</xdr:col>
      <xdr:colOff>512604</xdr:colOff>
      <xdr:row>4</xdr:row>
      <xdr:rowOff>122864</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4920" y="1142999"/>
          <a:ext cx="2629267" cy="7049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409572</xdr:colOff>
      <xdr:row>23</xdr:row>
      <xdr:rowOff>66675</xdr:rowOff>
    </xdr:from>
    <xdr:to>
      <xdr:col>13</xdr:col>
      <xdr:colOff>19049</xdr:colOff>
      <xdr:row>38</xdr:row>
      <xdr:rowOff>133350</xdr:rowOff>
    </xdr:to>
    <xdr:graphicFrame macro="">
      <xdr:nvGraphicFramePr>
        <xdr:cNvPr id="12"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38100</xdr:colOff>
      <xdr:row>161</xdr:row>
      <xdr:rowOff>85725</xdr:rowOff>
    </xdr:from>
    <xdr:to>
      <xdr:col>8</xdr:col>
      <xdr:colOff>371475</xdr:colOff>
      <xdr:row>175</xdr:row>
      <xdr:rowOff>161925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0.30417</cdr:x>
      <cdr:y>0.02083</cdr:y>
    </cdr:from>
    <cdr:to>
      <cdr:x>0.70208</cdr:x>
      <cdr:y>0.14931</cdr:y>
    </cdr:to>
    <cdr:sp macro="" textlink="">
      <cdr:nvSpPr>
        <cdr:cNvPr id="2" name="TekstSylinder 1"/>
        <cdr:cNvSpPr txBox="1"/>
      </cdr:nvSpPr>
      <cdr:spPr>
        <a:xfrm xmlns:a="http://schemas.openxmlformats.org/drawingml/2006/main">
          <a:off x="1390650" y="68252"/>
          <a:ext cx="1819275" cy="4209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b-NO" sz="1100" b="1"/>
            <a:t>AuM Asset</a:t>
          </a:r>
          <a:r>
            <a:rPr lang="nb-NO" sz="1100" b="1" baseline="0"/>
            <a:t> </a:t>
          </a:r>
          <a:r>
            <a:rPr lang="nb-NO" sz="1100" b="1"/>
            <a:t>Management</a:t>
          </a:r>
        </a:p>
      </cdr:txBody>
    </cdr:sp>
  </cdr:relSizeAnchor>
  <cdr:relSizeAnchor xmlns:cdr="http://schemas.openxmlformats.org/drawingml/2006/chartDrawing">
    <cdr:from>
      <cdr:x>0.03125</cdr:x>
      <cdr:y>0.28488</cdr:y>
    </cdr:from>
    <cdr:to>
      <cdr:x>0.09792</cdr:x>
      <cdr:y>0.63081</cdr:y>
    </cdr:to>
    <cdr:sp macro="" textlink="">
      <cdr:nvSpPr>
        <cdr:cNvPr id="3" name="TekstSylinder 2"/>
        <cdr:cNvSpPr txBox="1"/>
      </cdr:nvSpPr>
      <cdr:spPr>
        <a:xfrm xmlns:a="http://schemas.openxmlformats.org/drawingml/2006/main">
          <a:off x="142875" y="933449"/>
          <a:ext cx="304799" cy="1133476"/>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nb-NO" sz="1000" b="1"/>
            <a:t>NOK Billion</a:t>
          </a:r>
        </a:p>
      </cdr:txBody>
    </cdr:sp>
  </cdr:relSizeAnchor>
</c:userShapes>
</file>

<file path=xl/drawings/drawing6.xml><?xml version="1.0" encoding="utf-8"?>
<xdr:wsDr xmlns:xdr="http://schemas.openxmlformats.org/drawingml/2006/spreadsheetDrawing" xmlns:a="http://schemas.openxmlformats.org/drawingml/2006/main">
  <xdr:twoCellAnchor>
    <xdr:from>
      <xdr:col>10</xdr:col>
      <xdr:colOff>9526</xdr:colOff>
      <xdr:row>199</xdr:row>
      <xdr:rowOff>152399</xdr:rowOff>
    </xdr:from>
    <xdr:to>
      <xdr:col>14</xdr:col>
      <xdr:colOff>561975</xdr:colOff>
      <xdr:row>219</xdr:row>
      <xdr:rowOff>123824</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361950</xdr:colOff>
      <xdr:row>219</xdr:row>
      <xdr:rowOff>142876</xdr:rowOff>
    </xdr:from>
    <xdr:to>
      <xdr:col>15</xdr:col>
      <xdr:colOff>1</xdr:colOff>
      <xdr:row>234</xdr:row>
      <xdr:rowOff>114300</xdr:rowOff>
    </xdr:to>
    <xdr:graphicFrame macro="">
      <xdr:nvGraphicFramePr>
        <xdr:cNvPr id="18"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264</xdr:row>
      <xdr:rowOff>114300</xdr:rowOff>
    </xdr:from>
    <xdr:to>
      <xdr:col>13</xdr:col>
      <xdr:colOff>495300</xdr:colOff>
      <xdr:row>278</xdr:row>
      <xdr:rowOff>0</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47625</xdr:colOff>
      <xdr:row>280</xdr:row>
      <xdr:rowOff>76200</xdr:rowOff>
    </xdr:from>
    <xdr:to>
      <xdr:col>13</xdr:col>
      <xdr:colOff>542925</xdr:colOff>
      <xdr:row>293</xdr:row>
      <xdr:rowOff>152400</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66675</xdr:colOff>
      <xdr:row>296</xdr:row>
      <xdr:rowOff>123825</xdr:rowOff>
    </xdr:from>
    <xdr:to>
      <xdr:col>13</xdr:col>
      <xdr:colOff>561975</xdr:colOff>
      <xdr:row>310</xdr:row>
      <xdr:rowOff>9525</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28575</xdr:colOff>
      <xdr:row>312</xdr:row>
      <xdr:rowOff>123825</xdr:rowOff>
    </xdr:from>
    <xdr:to>
      <xdr:col>13</xdr:col>
      <xdr:colOff>523875</xdr:colOff>
      <xdr:row>326</xdr:row>
      <xdr:rowOff>95250</xdr:rowOff>
    </xdr:to>
    <xdr:graphicFrame macro="">
      <xdr:nvGraphicFramePr>
        <xdr:cNvPr id="22" name="Diagra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998010</xdr:colOff>
      <xdr:row>79</xdr:row>
      <xdr:rowOff>176742</xdr:rowOff>
    </xdr:from>
    <xdr:to>
      <xdr:col>13</xdr:col>
      <xdr:colOff>619126</xdr:colOff>
      <xdr:row>97</xdr:row>
      <xdr:rowOff>138641</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274110</xdr:colOff>
      <xdr:row>49</xdr:row>
      <xdr:rowOff>40217</xdr:rowOff>
    </xdr:from>
    <xdr:to>
      <xdr:col>9</xdr:col>
      <xdr:colOff>171451</xdr:colOff>
      <xdr:row>62</xdr:row>
      <xdr:rowOff>40217</xdr:rowOff>
    </xdr:to>
    <xdr:graphicFrame macro="">
      <xdr:nvGraphicFramePr>
        <xdr:cNvPr id="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83609</xdr:colOff>
      <xdr:row>49</xdr:row>
      <xdr:rowOff>24342</xdr:rowOff>
    </xdr:from>
    <xdr:to>
      <xdr:col>16</xdr:col>
      <xdr:colOff>85725</xdr:colOff>
      <xdr:row>62</xdr:row>
      <xdr:rowOff>142875</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283635</xdr:colOff>
      <xdr:row>63</xdr:row>
      <xdr:rowOff>144992</xdr:rowOff>
    </xdr:from>
    <xdr:to>
      <xdr:col>9</xdr:col>
      <xdr:colOff>152401</xdr:colOff>
      <xdr:row>78</xdr:row>
      <xdr:rowOff>49742</xdr:rowOff>
    </xdr:to>
    <xdr:graphicFrame macro="">
      <xdr:nvGraphicFramePr>
        <xdr:cNvPr id="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95251</xdr:colOff>
      <xdr:row>63</xdr:row>
      <xdr:rowOff>116416</xdr:rowOff>
    </xdr:from>
    <xdr:to>
      <xdr:col>16</xdr:col>
      <xdr:colOff>47625</xdr:colOff>
      <xdr:row>77</xdr:row>
      <xdr:rowOff>2115</xdr:rowOff>
    </xdr:to>
    <xdr:graphicFrame macro="">
      <xdr:nvGraphicFramePr>
        <xdr:cNvPr id="1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733425</xdr:colOff>
      <xdr:row>72</xdr:row>
      <xdr:rowOff>180975</xdr:rowOff>
    </xdr:from>
    <xdr:to>
      <xdr:col>8</xdr:col>
      <xdr:colOff>180975</xdr:colOff>
      <xdr:row>93</xdr:row>
      <xdr:rowOff>20668</xdr:rowOff>
    </xdr:to>
    <xdr:graphicFrame macro="">
      <xdr:nvGraphicFramePr>
        <xdr:cNvPr id="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o\stab\finansir\Supplementary%20Information\Storebrand%20Konsern\Storebrand%20Grou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no\stab\finansir\Supplementary%20Information\Nytt%20resultatoppsett\Guaranteed%20Supplementary%20Inform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 elements"/>
      <sheetName val="Balance"/>
      <sheetName val="Shareholder structure"/>
      <sheetName val="Capital adequacy"/>
      <sheetName val="Nøkkeltall"/>
      <sheetName val="Rating"/>
      <sheetName val="Earning pr share"/>
      <sheetName val="ASA"/>
      <sheetName val="Kvartalsrapport"/>
    </sheetNames>
    <sheetDataSet>
      <sheetData sheetId="0">
        <row r="4">
          <cell r="D4">
            <v>2013</v>
          </cell>
        </row>
        <row r="6">
          <cell r="D6">
            <v>2012</v>
          </cell>
        </row>
        <row r="15">
          <cell r="C15" t="str">
            <v>Q1</v>
          </cell>
          <cell r="D15" t="str">
            <v>Q4</v>
          </cell>
          <cell r="E15" t="str">
            <v>Q3</v>
          </cell>
          <cell r="F15" t="str">
            <v>Q2</v>
          </cell>
          <cell r="G15" t="str">
            <v>Q1</v>
          </cell>
          <cell r="H15" t="str">
            <v>Q4</v>
          </cell>
          <cell r="I15" t="str">
            <v>Q3</v>
          </cell>
        </row>
      </sheetData>
      <sheetData sheetId="1"/>
      <sheetData sheetId="2"/>
      <sheetData sheetId="3">
        <row r="24">
          <cell r="B24" t="str">
            <v>Norway</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
      <sheetName val="Ark1"/>
      <sheetName val="Result"/>
      <sheetName val="Premiums"/>
      <sheetName val="New sales"/>
      <sheetName val="Balance"/>
      <sheetName val="Development balance"/>
      <sheetName val="Key guaranteed SBL"/>
      <sheetName val="Buffer capital"/>
      <sheetName val="Return on portfolio"/>
      <sheetName val="Sensitivites"/>
      <sheetName val="Asset returns "/>
      <sheetName val="Key figures"/>
      <sheetName val="Tabeller til kvartalsrapport"/>
      <sheetName val="Sensitivities SPP"/>
    </sheetNames>
    <sheetDataSet>
      <sheetData sheetId="0" refreshError="1">
        <row r="2">
          <cell r="C2" t="str">
            <v>2Q</v>
          </cell>
        </row>
        <row r="6">
          <cell r="C6" t="str">
            <v>30.06.2013</v>
          </cell>
        </row>
        <row r="7">
          <cell r="C7" t="str">
            <v>31.12.2012</v>
          </cell>
        </row>
        <row r="8">
          <cell r="C8" t="str">
            <v>31.03.2013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ColWidth="9.140625" defaultRowHeig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91"/>
  <sheetViews>
    <sheetView showGridLines="0" showZeros="0" zoomScaleNormal="100" workbookViewId="0"/>
  </sheetViews>
  <sheetFormatPr defaultColWidth="11.42578125" defaultRowHeight="15" outlineLevelCol="1"/>
  <cols>
    <col min="1" max="1" width="7.85546875" style="2" customWidth="1"/>
    <col min="2" max="2" width="8.5703125" style="2" customWidth="1"/>
    <col min="3" max="3" width="28.42578125" style="2" customWidth="1"/>
    <col min="4" max="7" width="7" style="2" customWidth="1"/>
    <col min="8" max="8" width="7" style="491" customWidth="1"/>
    <col min="9" max="10" width="7" style="2" customWidth="1"/>
    <col min="11" max="11" width="7" style="2" customWidth="1" outlineLevel="1"/>
    <col min="12" max="14" width="8.42578125" style="2" customWidth="1"/>
    <col min="15" max="16384" width="11.42578125" style="2"/>
  </cols>
  <sheetData>
    <row r="1" spans="2:15" ht="27" customHeight="1" thickBot="1">
      <c r="B1" s="392"/>
      <c r="C1" s="597" t="s">
        <v>6</v>
      </c>
      <c r="D1" s="596"/>
      <c r="E1" s="596"/>
      <c r="F1" s="596"/>
      <c r="G1" s="596"/>
      <c r="H1" s="596"/>
      <c r="I1" s="596"/>
      <c r="J1" s="596"/>
      <c r="K1" s="596"/>
      <c r="L1" s="50"/>
      <c r="M1" s="50"/>
      <c r="N1" s="151"/>
      <c r="O1" s="151"/>
    </row>
    <row r="2" spans="2:15" ht="27.75" customHeight="1">
      <c r="B2" s="1"/>
      <c r="C2" s="840" t="s">
        <v>296</v>
      </c>
      <c r="D2" s="840"/>
      <c r="E2" s="840"/>
      <c r="F2" s="840"/>
      <c r="G2" s="840"/>
      <c r="H2" s="840"/>
      <c r="I2" s="840"/>
      <c r="J2" s="840"/>
      <c r="K2" s="840"/>
      <c r="L2" s="50"/>
      <c r="M2" s="50"/>
      <c r="N2" s="151"/>
      <c r="O2" s="151"/>
    </row>
    <row r="3" spans="2:15" ht="25.5" customHeight="1">
      <c r="B3" s="1"/>
      <c r="C3" s="600" t="s">
        <v>9</v>
      </c>
      <c r="D3" s="1"/>
      <c r="E3" s="1"/>
      <c r="F3" s="1"/>
      <c r="G3" s="1"/>
      <c r="H3" s="229"/>
      <c r="I3" s="1"/>
      <c r="J3" s="1"/>
      <c r="K3" s="1"/>
      <c r="L3" s="1"/>
      <c r="M3" s="157"/>
      <c r="N3" s="151"/>
      <c r="O3" s="151"/>
    </row>
    <row r="4" spans="2:15">
      <c r="B4" s="1"/>
      <c r="C4" s="841" t="s">
        <v>339</v>
      </c>
      <c r="D4" s="841"/>
      <c r="E4" s="841"/>
      <c r="F4" s="841"/>
      <c r="G4" s="841"/>
      <c r="H4" s="841"/>
      <c r="I4" s="78"/>
      <c r="J4" s="78"/>
      <c r="K4" s="78"/>
      <c r="L4" s="50"/>
      <c r="M4" s="50"/>
      <c r="N4" s="151"/>
      <c r="O4" s="151"/>
    </row>
    <row r="5" spans="2:15">
      <c r="B5" s="1"/>
      <c r="C5" s="397">
        <v>0</v>
      </c>
      <c r="D5" s="19">
        <v>2015</v>
      </c>
      <c r="E5" s="19" t="s">
        <v>347</v>
      </c>
      <c r="F5" s="19">
        <v>2014</v>
      </c>
      <c r="G5" s="19" t="s">
        <v>347</v>
      </c>
      <c r="H5" s="20" t="s">
        <v>347</v>
      </c>
      <c r="I5" s="843" t="s">
        <v>348</v>
      </c>
      <c r="J5" s="843"/>
      <c r="K5" s="20" t="s">
        <v>349</v>
      </c>
      <c r="L5" s="170"/>
      <c r="M5" s="158"/>
      <c r="N5" s="137"/>
      <c r="O5" s="151"/>
    </row>
    <row r="6" spans="2:15">
      <c r="B6" s="1"/>
      <c r="C6" s="19" t="s">
        <v>69</v>
      </c>
      <c r="D6" s="20" t="s">
        <v>350</v>
      </c>
      <c r="E6" s="20" t="s">
        <v>351</v>
      </c>
      <c r="F6" s="20" t="s">
        <v>352</v>
      </c>
      <c r="G6" s="20" t="s">
        <v>353</v>
      </c>
      <c r="H6" s="20" t="s">
        <v>350</v>
      </c>
      <c r="I6" s="20">
        <v>2015</v>
      </c>
      <c r="J6" s="20">
        <v>2014</v>
      </c>
      <c r="K6" s="20">
        <v>2014</v>
      </c>
      <c r="L6" s="159"/>
      <c r="M6" s="158"/>
      <c r="N6" s="137"/>
      <c r="O6" s="151"/>
    </row>
    <row r="7" spans="2:15">
      <c r="B7" s="1"/>
      <c r="C7" s="50" t="s">
        <v>366</v>
      </c>
      <c r="D7" s="33">
        <v>35.150808969587288</v>
      </c>
      <c r="E7" s="47">
        <v>44.977758686561785</v>
      </c>
      <c r="F7" s="47">
        <v>59.148547992573022</v>
      </c>
      <c r="G7" s="47">
        <v>56.745182908842452</v>
      </c>
      <c r="H7" s="182">
        <v>52.97960987712824</v>
      </c>
      <c r="I7" s="21">
        <v>80.128567656149073</v>
      </c>
      <c r="J7" s="47">
        <v>117.01022894382619</v>
      </c>
      <c r="K7" s="47">
        <v>232.90395984524167</v>
      </c>
      <c r="L7" s="160"/>
      <c r="M7" s="160"/>
      <c r="N7" s="152"/>
      <c r="O7" s="151"/>
    </row>
    <row r="8" spans="2:15">
      <c r="B8" s="1"/>
      <c r="C8" s="3" t="s">
        <v>367</v>
      </c>
      <c r="D8" s="33">
        <v>3.4583387458139394</v>
      </c>
      <c r="E8" s="47">
        <v>-3.8673094035176421</v>
      </c>
      <c r="F8" s="47">
        <v>2.1579304721014489</v>
      </c>
      <c r="G8" s="47">
        <v>3.6432081816567989</v>
      </c>
      <c r="H8" s="182">
        <v>3.3560631541967831</v>
      </c>
      <c r="I8" s="21">
        <v>-0.40897065770370272</v>
      </c>
      <c r="J8" s="47">
        <v>2.0023336236367975</v>
      </c>
      <c r="K8" s="47">
        <v>7.8034722773950458</v>
      </c>
      <c r="L8" s="160"/>
      <c r="M8" s="160"/>
      <c r="N8" s="152"/>
      <c r="O8" s="151"/>
    </row>
    <row r="9" spans="2:15">
      <c r="B9" s="1"/>
      <c r="C9" s="3" t="s">
        <v>360</v>
      </c>
      <c r="D9" s="33">
        <v>-42.783700344373663</v>
      </c>
      <c r="E9" s="47">
        <v>-48.187101635160943</v>
      </c>
      <c r="F9" s="47">
        <v>19.668703406349991</v>
      </c>
      <c r="G9" s="47">
        <v>-50.621250680229593</v>
      </c>
      <c r="H9" s="182">
        <v>-53.066259606257795</v>
      </c>
      <c r="I9" s="21">
        <v>-90.970801979534613</v>
      </c>
      <c r="J9" s="47">
        <v>-107.07346960517779</v>
      </c>
      <c r="K9" s="47">
        <v>-138.02601687905741</v>
      </c>
      <c r="L9" s="160"/>
      <c r="M9" s="160"/>
      <c r="N9" s="152"/>
      <c r="O9" s="151"/>
    </row>
    <row r="10" spans="2:15">
      <c r="B10" s="1"/>
      <c r="C10" s="42" t="s">
        <v>361</v>
      </c>
      <c r="D10" s="22">
        <v>12.266082971788537</v>
      </c>
      <c r="E10" s="48">
        <v>9.269553130985118</v>
      </c>
      <c r="F10" s="48">
        <v>0.35868979808181523</v>
      </c>
      <c r="G10" s="48">
        <v>47.605221785583019</v>
      </c>
      <c r="H10" s="186">
        <v>81.677550659911333</v>
      </c>
      <c r="I10" s="22">
        <v>21.535636102773655</v>
      </c>
      <c r="J10" s="48">
        <v>127.30877291091242</v>
      </c>
      <c r="K10" s="48">
        <v>175.27268449457725</v>
      </c>
      <c r="L10" s="160"/>
      <c r="M10" s="160"/>
      <c r="N10" s="152"/>
      <c r="O10" s="151"/>
    </row>
    <row r="11" spans="2:15">
      <c r="B11" s="1"/>
      <c r="C11" s="50" t="s">
        <v>363</v>
      </c>
      <c r="D11" s="33">
        <v>8.0915303428160943</v>
      </c>
      <c r="E11" s="47">
        <v>2.1929007788683119</v>
      </c>
      <c r="F11" s="47">
        <v>81.333871669106273</v>
      </c>
      <c r="G11" s="47">
        <v>57.372362195852666</v>
      </c>
      <c r="H11" s="182">
        <v>84.946964084978561</v>
      </c>
      <c r="I11" s="21">
        <v>10.284431121684404</v>
      </c>
      <c r="J11" s="47">
        <v>139.24786587319761</v>
      </c>
      <c r="K11" s="47">
        <v>277.95409973815657</v>
      </c>
      <c r="L11" s="51"/>
      <c r="M11" s="51"/>
      <c r="N11" s="152"/>
      <c r="O11" s="151"/>
    </row>
    <row r="12" spans="2:15">
      <c r="B12" s="1"/>
      <c r="C12" s="42" t="s">
        <v>364</v>
      </c>
      <c r="D12" s="22">
        <v>-10.696916771959446</v>
      </c>
      <c r="E12" s="48">
        <v>-7.9093379305029847</v>
      </c>
      <c r="F12" s="48">
        <v>-13.172860540292382</v>
      </c>
      <c r="G12" s="48">
        <v>-33.090400409537004</v>
      </c>
      <c r="H12" s="186">
        <v>9.0971978714861716</v>
      </c>
      <c r="I12" s="22">
        <v>-18.606254702462429</v>
      </c>
      <c r="J12" s="48">
        <v>-39.167941877530502</v>
      </c>
      <c r="K12" s="48">
        <v>-85.431202827359883</v>
      </c>
      <c r="L12" s="51"/>
      <c r="M12" s="51"/>
      <c r="N12" s="152"/>
      <c r="O12" s="151"/>
    </row>
    <row r="13" spans="2:15">
      <c r="B13" s="1"/>
      <c r="C13" s="128" t="s">
        <v>365</v>
      </c>
      <c r="D13" s="768">
        <v>-2.6053864291433544</v>
      </c>
      <c r="E13" s="769">
        <v>-5.7164371516346746</v>
      </c>
      <c r="F13" s="769">
        <v>68.161011128813868</v>
      </c>
      <c r="G13" s="769">
        <v>24.28196178631568</v>
      </c>
      <c r="H13" s="770">
        <v>94.04416195646472</v>
      </c>
      <c r="I13" s="466">
        <v>-8.3218235807780303</v>
      </c>
      <c r="J13" s="769">
        <v>100.0799239956671</v>
      </c>
      <c r="K13" s="769">
        <v>192.52289691079665</v>
      </c>
      <c r="L13" s="53"/>
      <c r="M13" s="53"/>
      <c r="N13" s="153"/>
      <c r="O13" s="151"/>
    </row>
    <row r="14" spans="2:15">
      <c r="B14" s="1"/>
      <c r="C14" s="78" t="s">
        <v>344</v>
      </c>
      <c r="D14" s="80"/>
      <c r="E14" s="80"/>
      <c r="F14" s="80"/>
      <c r="G14" s="80"/>
      <c r="H14" s="80"/>
      <c r="I14" s="80"/>
      <c r="J14" s="80"/>
      <c r="K14" s="80"/>
      <c r="L14" s="50"/>
      <c r="M14" s="50"/>
      <c r="N14" s="147"/>
      <c r="O14" s="151"/>
    </row>
    <row r="15" spans="2:15" ht="21.75" customHeight="1">
      <c r="B15" s="1"/>
      <c r="C15" s="600" t="s">
        <v>0</v>
      </c>
      <c r="D15" s="1"/>
      <c r="E15" s="1"/>
      <c r="F15" s="1"/>
      <c r="G15" s="1"/>
      <c r="H15" s="229"/>
      <c r="I15" s="1"/>
      <c r="J15" s="1"/>
      <c r="K15" s="1"/>
      <c r="L15" s="157"/>
      <c r="M15" s="157"/>
      <c r="N15" s="151"/>
      <c r="O15" s="151"/>
    </row>
    <row r="16" spans="2:15">
      <c r="B16" s="1"/>
      <c r="C16" s="841" t="s">
        <v>218</v>
      </c>
      <c r="D16" s="841"/>
      <c r="E16" s="841"/>
      <c r="F16" s="841"/>
      <c r="G16" s="841"/>
      <c r="H16" s="841"/>
      <c r="I16" s="841"/>
      <c r="J16" s="157"/>
      <c r="K16" s="157"/>
      <c r="L16" s="157"/>
      <c r="M16" s="157"/>
      <c r="N16" s="151"/>
      <c r="O16" s="151"/>
    </row>
    <row r="17" spans="2:15">
      <c r="B17" s="1"/>
      <c r="C17" s="29">
        <v>0</v>
      </c>
      <c r="D17" s="19">
        <v>2015</v>
      </c>
      <c r="E17" s="19" t="s">
        <v>347</v>
      </c>
      <c r="F17" s="19">
        <v>2014</v>
      </c>
      <c r="G17" s="19" t="s">
        <v>347</v>
      </c>
      <c r="H17" s="20" t="s">
        <v>347</v>
      </c>
      <c r="I17" s="170"/>
      <c r="J17" s="170"/>
      <c r="K17" s="170"/>
      <c r="L17" s="170"/>
      <c r="M17" s="157"/>
      <c r="N17" s="151"/>
      <c r="O17" s="151"/>
    </row>
    <row r="18" spans="2:15">
      <c r="B18" s="1"/>
      <c r="C18" s="19" t="s">
        <v>69</v>
      </c>
      <c r="D18" s="259" t="s">
        <v>350</v>
      </c>
      <c r="E18" s="20" t="s">
        <v>351</v>
      </c>
      <c r="F18" s="20" t="s">
        <v>352</v>
      </c>
      <c r="G18" s="20" t="s">
        <v>353</v>
      </c>
      <c r="H18" s="259" t="s">
        <v>350</v>
      </c>
      <c r="I18" s="159"/>
      <c r="J18" s="159"/>
      <c r="K18" s="159"/>
      <c r="L18" s="159"/>
      <c r="M18" s="157"/>
      <c r="N18" s="151"/>
      <c r="O18" s="151"/>
    </row>
    <row r="19" spans="2:15">
      <c r="B19" s="1"/>
      <c r="C19" s="78" t="s">
        <v>100</v>
      </c>
      <c r="D19" s="108">
        <v>2308.0820854999997</v>
      </c>
      <c r="E19" s="97">
        <v>2257.6930831999998</v>
      </c>
      <c r="F19" s="97">
        <v>1665.5115002</v>
      </c>
      <c r="G19" s="97">
        <v>2056.6883518999998</v>
      </c>
      <c r="H19" s="510">
        <v>2159.2469053</v>
      </c>
      <c r="I19" s="159"/>
      <c r="J19" s="75"/>
      <c r="K19" s="75"/>
      <c r="L19" s="75"/>
      <c r="M19" s="157"/>
      <c r="N19" s="151"/>
      <c r="O19" s="151"/>
    </row>
    <row r="20" spans="2:15">
      <c r="B20" s="1"/>
      <c r="C20" s="78" t="s">
        <v>516</v>
      </c>
      <c r="D20" s="108">
        <v>13163.20483959</v>
      </c>
      <c r="E20" s="41">
        <v>12532.798662589999</v>
      </c>
      <c r="F20" s="96">
        <v>11267.995017939998</v>
      </c>
      <c r="G20" s="96">
        <v>11955.4</v>
      </c>
      <c r="H20" s="511">
        <v>11662.933973687432</v>
      </c>
      <c r="I20" s="159">
        <v>0</v>
      </c>
      <c r="J20" s="75"/>
      <c r="K20" s="75"/>
      <c r="L20" s="75"/>
      <c r="M20" s="157"/>
      <c r="N20" s="151"/>
      <c r="O20" s="151"/>
    </row>
    <row r="21" spans="2:15">
      <c r="B21" s="1"/>
      <c r="C21" s="460" t="s">
        <v>98</v>
      </c>
      <c r="D21" s="76">
        <v>8578</v>
      </c>
      <c r="E21" s="44">
        <v>9418</v>
      </c>
      <c r="F21" s="44">
        <v>8509</v>
      </c>
      <c r="G21" s="44">
        <v>7460</v>
      </c>
      <c r="H21" s="512">
        <v>7657</v>
      </c>
      <c r="I21" s="159"/>
      <c r="J21" s="75"/>
      <c r="K21" s="75"/>
      <c r="L21" s="75"/>
      <c r="M21" s="157"/>
      <c r="N21" s="151"/>
      <c r="O21" s="151"/>
    </row>
    <row r="22" spans="2:15">
      <c r="B22" s="1"/>
      <c r="C22" s="89" t="s">
        <v>67</v>
      </c>
      <c r="D22" s="468">
        <f>SUM(D19:D21)</f>
        <v>24049.28692509</v>
      </c>
      <c r="E22" s="531">
        <f>SUM(E19:E21)</f>
        <v>24208.491745790001</v>
      </c>
      <c r="F22" s="531">
        <f>SUM(F19:F21)</f>
        <v>21442.506518139999</v>
      </c>
      <c r="G22" s="531">
        <f>SUM(G19:G21)</f>
        <v>21472.088351899998</v>
      </c>
      <c r="H22" s="513">
        <f>SUM(H19:H21)</f>
        <v>21479.180878987434</v>
      </c>
      <c r="I22" s="53"/>
      <c r="J22" s="53"/>
      <c r="K22" s="53"/>
      <c r="L22" s="53"/>
      <c r="M22" s="157"/>
      <c r="N22" s="151"/>
      <c r="O22" s="151"/>
    </row>
    <row r="23" spans="2:15">
      <c r="B23" s="1"/>
      <c r="C23" s="18"/>
      <c r="D23" s="85"/>
      <c r="E23" s="85"/>
      <c r="F23" s="85"/>
      <c r="G23" s="85"/>
      <c r="H23" s="514"/>
      <c r="I23" s="53"/>
      <c r="J23" s="53"/>
      <c r="K23" s="53"/>
      <c r="L23" s="53"/>
      <c r="M23" s="157"/>
      <c r="N23" s="151"/>
      <c r="O23" s="151"/>
    </row>
    <row r="24" spans="2:15">
      <c r="B24" s="1"/>
      <c r="C24" s="841" t="s">
        <v>219</v>
      </c>
      <c r="D24" s="841"/>
      <c r="E24" s="841"/>
      <c r="F24" s="841"/>
      <c r="G24" s="841"/>
      <c r="H24" s="841"/>
      <c r="I24" s="50"/>
      <c r="J24" s="50"/>
      <c r="K24" s="50"/>
      <c r="L24" s="50"/>
      <c r="M24" s="157"/>
      <c r="N24" s="151"/>
      <c r="O24" s="151"/>
    </row>
    <row r="25" spans="2:15">
      <c r="B25" s="1"/>
      <c r="C25" s="29">
        <v>0</v>
      </c>
      <c r="D25" s="19">
        <v>2015</v>
      </c>
      <c r="E25" s="19" t="s">
        <v>347</v>
      </c>
      <c r="F25" s="19">
        <v>2014</v>
      </c>
      <c r="G25" s="19" t="s">
        <v>347</v>
      </c>
      <c r="H25" s="20" t="s">
        <v>347</v>
      </c>
      <c r="I25" s="170"/>
      <c r="J25" s="170"/>
      <c r="K25" s="170"/>
      <c r="L25" s="170"/>
      <c r="M25" s="157"/>
      <c r="N25" s="151"/>
      <c r="O25" s="151"/>
    </row>
    <row r="26" spans="2:15">
      <c r="B26" s="1"/>
      <c r="C26" s="19" t="s">
        <v>69</v>
      </c>
      <c r="D26" s="259" t="s">
        <v>350</v>
      </c>
      <c r="E26" s="259" t="s">
        <v>351</v>
      </c>
      <c r="F26" s="259" t="s">
        <v>352</v>
      </c>
      <c r="G26" s="259" t="s">
        <v>353</v>
      </c>
      <c r="H26" s="259" t="s">
        <v>350</v>
      </c>
      <c r="I26" s="159"/>
      <c r="J26" s="159"/>
      <c r="K26" s="159"/>
      <c r="L26" s="159"/>
      <c r="M26" s="157"/>
      <c r="N26" s="151"/>
      <c r="O26" s="151"/>
    </row>
    <row r="27" spans="2:15">
      <c r="B27" s="1"/>
      <c r="C27" s="78" t="s">
        <v>343</v>
      </c>
      <c r="D27" s="10">
        <v>7004.2777120000001</v>
      </c>
      <c r="E27" s="96">
        <v>7953.4627369999998</v>
      </c>
      <c r="F27" s="96">
        <v>7323.8683810000002</v>
      </c>
      <c r="G27" s="96">
        <v>6851.9</v>
      </c>
      <c r="H27" s="511">
        <v>6883.739243</v>
      </c>
      <c r="I27" s="75"/>
      <c r="J27" s="75"/>
      <c r="K27" s="75"/>
      <c r="L27" s="75"/>
      <c r="M27" s="157"/>
      <c r="N27" s="151"/>
      <c r="O27" s="151"/>
    </row>
    <row r="28" spans="2:15">
      <c r="B28" s="1"/>
      <c r="C28" s="78" t="s">
        <v>537</v>
      </c>
      <c r="D28" s="10">
        <v>3138.3938947000001</v>
      </c>
      <c r="E28" s="41">
        <v>3131.6619078000003</v>
      </c>
      <c r="F28" s="97">
        <v>3127.5936852999998</v>
      </c>
      <c r="G28" s="97">
        <v>3444.6822981999999</v>
      </c>
      <c r="H28" s="511">
        <v>3475.6602822</v>
      </c>
      <c r="I28" s="75"/>
      <c r="J28" s="75"/>
      <c r="K28" s="75"/>
      <c r="L28" s="75"/>
      <c r="M28" s="157"/>
      <c r="N28" s="151"/>
      <c r="O28" s="151"/>
    </row>
    <row r="29" spans="2:15">
      <c r="B29" s="1"/>
      <c r="C29" s="81" t="s">
        <v>138</v>
      </c>
      <c r="D29" s="264">
        <v>0</v>
      </c>
      <c r="E29" s="265">
        <v>0</v>
      </c>
      <c r="F29" s="265">
        <v>0</v>
      </c>
      <c r="G29" s="265">
        <v>0</v>
      </c>
      <c r="H29" s="515">
        <v>0</v>
      </c>
      <c r="I29" s="260"/>
      <c r="J29" s="260"/>
      <c r="K29" s="260"/>
      <c r="L29" s="260"/>
      <c r="M29" s="157"/>
      <c r="N29" s="151"/>
      <c r="O29" s="151"/>
    </row>
    <row r="30" spans="2:15">
      <c r="B30" s="1"/>
      <c r="C30" s="89" t="s">
        <v>77</v>
      </c>
      <c r="D30" s="468">
        <f>SUM(D27:D29)</f>
        <v>10142.6716067</v>
      </c>
      <c r="E30" s="136">
        <f t="shared" ref="E30:H30" si="0">SUM(E27:E29)</f>
        <v>11085.1246448</v>
      </c>
      <c r="F30" s="136">
        <f t="shared" si="0"/>
        <v>10451.462066300001</v>
      </c>
      <c r="G30" s="136">
        <f t="shared" si="0"/>
        <v>10296.582298199999</v>
      </c>
      <c r="H30" s="133">
        <f t="shared" si="0"/>
        <v>10359.3995252</v>
      </c>
      <c r="I30" s="53"/>
      <c r="J30" s="53"/>
      <c r="K30" s="53"/>
      <c r="L30" s="53"/>
      <c r="M30" s="157"/>
      <c r="N30" s="151"/>
      <c r="O30" s="151"/>
    </row>
    <row r="31" spans="2:15">
      <c r="B31" s="1"/>
      <c r="C31" s="640" t="s">
        <v>346</v>
      </c>
      <c r="D31" s="85"/>
      <c r="E31" s="85"/>
      <c r="F31" s="85"/>
      <c r="G31" s="85"/>
      <c r="H31" s="514"/>
      <c r="I31" s="53"/>
      <c r="J31" s="53"/>
      <c r="K31" s="53"/>
      <c r="L31" s="53"/>
      <c r="M31" s="157"/>
      <c r="N31" s="151"/>
      <c r="O31" s="151"/>
    </row>
    <row r="32" spans="2:15">
      <c r="B32" s="1"/>
      <c r="C32" s="640"/>
      <c r="D32" s="469"/>
      <c r="E32" s="469"/>
      <c r="F32" s="469"/>
      <c r="G32" s="469"/>
      <c r="H32" s="516"/>
      <c r="I32" s="157"/>
      <c r="J32" s="157"/>
      <c r="K32" s="157"/>
      <c r="L32" s="157"/>
      <c r="M32" s="157"/>
      <c r="N32" s="151"/>
      <c r="O32" s="151"/>
    </row>
    <row r="33" spans="2:15" hidden="1">
      <c r="B33" s="1"/>
      <c r="C33" s="469"/>
      <c r="D33" s="469"/>
      <c r="E33" s="469"/>
      <c r="F33" s="469"/>
      <c r="G33" s="469"/>
      <c r="H33" s="516"/>
      <c r="I33" s="157"/>
      <c r="J33" s="157"/>
      <c r="K33" s="157"/>
      <c r="L33" s="157"/>
      <c r="M33" s="157"/>
      <c r="N33" s="151"/>
      <c r="O33" s="151"/>
    </row>
    <row r="34" spans="2:15" ht="28.5" customHeight="1">
      <c r="B34" s="1"/>
      <c r="C34" s="600" t="s">
        <v>176</v>
      </c>
      <c r="D34" s="469"/>
      <c r="E34" s="469"/>
      <c r="F34" s="469"/>
      <c r="G34" s="469"/>
      <c r="H34" s="516"/>
      <c r="I34" s="1"/>
      <c r="J34" s="1"/>
      <c r="K34" s="1"/>
      <c r="L34" s="157"/>
      <c r="M34" s="157"/>
      <c r="N34" s="151"/>
      <c r="O34" s="151"/>
    </row>
    <row r="35" spans="2:15">
      <c r="B35" s="1"/>
      <c r="C35" s="841" t="s">
        <v>220</v>
      </c>
      <c r="D35" s="841"/>
      <c r="E35" s="841"/>
      <c r="F35" s="841"/>
      <c r="G35" s="841"/>
      <c r="H35" s="841"/>
      <c r="I35" s="78"/>
      <c r="J35" s="78"/>
      <c r="K35" s="78"/>
      <c r="L35" s="50"/>
      <c r="M35" s="50"/>
      <c r="N35" s="147"/>
      <c r="O35" s="151"/>
    </row>
    <row r="36" spans="2:15">
      <c r="B36" s="1"/>
      <c r="C36" s="397">
        <v>0</v>
      </c>
      <c r="D36" s="19">
        <v>2015</v>
      </c>
      <c r="E36" s="19" t="s">
        <v>347</v>
      </c>
      <c r="F36" s="19">
        <v>2014</v>
      </c>
      <c r="G36" s="19" t="s">
        <v>347</v>
      </c>
      <c r="H36" s="20" t="s">
        <v>347</v>
      </c>
      <c r="I36" s="843" t="s">
        <v>348</v>
      </c>
      <c r="J36" s="843"/>
      <c r="K36" s="20" t="s">
        <v>349</v>
      </c>
      <c r="L36" s="170"/>
      <c r="M36" s="158"/>
      <c r="N36" s="137"/>
      <c r="O36" s="151"/>
    </row>
    <row r="37" spans="2:15">
      <c r="B37" s="1"/>
      <c r="C37" s="19" t="s">
        <v>69</v>
      </c>
      <c r="D37" s="259" t="s">
        <v>350</v>
      </c>
      <c r="E37" s="20" t="s">
        <v>351</v>
      </c>
      <c r="F37" s="20" t="s">
        <v>352</v>
      </c>
      <c r="G37" s="20" t="s">
        <v>353</v>
      </c>
      <c r="H37" s="20" t="s">
        <v>350</v>
      </c>
      <c r="I37" s="259">
        <v>2015</v>
      </c>
      <c r="J37" s="20">
        <v>2014</v>
      </c>
      <c r="K37" s="20">
        <v>2014</v>
      </c>
      <c r="L37" s="159"/>
      <c r="M37" s="158"/>
      <c r="N37" s="137"/>
      <c r="O37" s="151"/>
    </row>
    <row r="38" spans="2:15">
      <c r="B38" s="1"/>
      <c r="C38" s="83" t="s">
        <v>366</v>
      </c>
      <c r="D38" s="21">
        <v>7.8647636473133247</v>
      </c>
      <c r="E38" s="84">
        <v>9.4010436133658501</v>
      </c>
      <c r="F38" s="84">
        <v>0.35324286477723715</v>
      </c>
      <c r="G38" s="84">
        <v>19.350635743689747</v>
      </c>
      <c r="H38" s="500">
        <v>23.210853451907838</v>
      </c>
      <c r="I38" s="21">
        <v>17.265807260679175</v>
      </c>
      <c r="J38" s="84">
        <v>57.390146225103976</v>
      </c>
      <c r="K38" s="84">
        <v>77.094024833570955</v>
      </c>
      <c r="L38" s="51"/>
      <c r="M38" s="51"/>
      <c r="N38" s="152"/>
      <c r="O38" s="151"/>
    </row>
    <row r="39" spans="2:15">
      <c r="B39" s="1"/>
      <c r="C39" s="78" t="s">
        <v>360</v>
      </c>
      <c r="D39" s="33">
        <v>-7.9631435487317681</v>
      </c>
      <c r="E39" s="80">
        <v>-10.57626629528785</v>
      </c>
      <c r="F39" s="80">
        <v>8.4011501581753638</v>
      </c>
      <c r="G39" s="80">
        <v>-17.233823549099988</v>
      </c>
      <c r="H39" s="517">
        <v>-19.786559175000004</v>
      </c>
      <c r="I39" s="33">
        <v>-18.53940984401962</v>
      </c>
      <c r="J39" s="80">
        <v>-39.482313446399999</v>
      </c>
      <c r="K39" s="80">
        <v>-48.314986837324625</v>
      </c>
      <c r="L39" s="51"/>
      <c r="M39" s="51"/>
      <c r="N39" s="152"/>
      <c r="O39" s="151"/>
    </row>
    <row r="40" spans="2:15">
      <c r="B40" s="1"/>
      <c r="C40" s="78" t="s">
        <v>361</v>
      </c>
      <c r="D40" s="33">
        <v>0</v>
      </c>
      <c r="E40" s="80">
        <v>0</v>
      </c>
      <c r="F40" s="80">
        <v>0</v>
      </c>
      <c r="G40" s="80">
        <v>0</v>
      </c>
      <c r="H40" s="517">
        <v>0</v>
      </c>
      <c r="I40" s="33">
        <v>0</v>
      </c>
      <c r="J40" s="80">
        <v>0</v>
      </c>
      <c r="K40" s="80">
        <v>0</v>
      </c>
      <c r="L40" s="51"/>
      <c r="M40" s="51"/>
      <c r="N40" s="152"/>
      <c r="O40" s="151"/>
    </row>
    <row r="41" spans="2:15">
      <c r="B41" s="1"/>
      <c r="C41" s="450" t="s">
        <v>363</v>
      </c>
      <c r="D41" s="420">
        <v>-9.8379901418443771E-2</v>
      </c>
      <c r="E41" s="451">
        <v>-1.175222681922</v>
      </c>
      <c r="F41" s="451">
        <v>8.7543930229526019</v>
      </c>
      <c r="G41" s="451">
        <v>2.1168121945897562</v>
      </c>
      <c r="H41" s="518">
        <v>3.4242942769078315</v>
      </c>
      <c r="I41" s="420">
        <v>-1.2736025833404436</v>
      </c>
      <c r="J41" s="451">
        <v>17.907832778703973</v>
      </c>
      <c r="K41" s="451">
        <v>28.779037996246331</v>
      </c>
      <c r="L41" s="51"/>
      <c r="M41" s="51"/>
      <c r="N41" s="152"/>
      <c r="O41" s="151"/>
    </row>
    <row r="42" spans="2:15">
      <c r="B42" s="1"/>
      <c r="C42" s="83" t="s">
        <v>364</v>
      </c>
      <c r="D42" s="23">
        <v>-9.5214035599999995</v>
      </c>
      <c r="E42" s="86">
        <v>-6.3434604399999994</v>
      </c>
      <c r="F42" s="86">
        <v>-9.7667848599999925</v>
      </c>
      <c r="G42" s="86">
        <v>-30.760633469999998</v>
      </c>
      <c r="H42" s="519">
        <v>10.512295619999998</v>
      </c>
      <c r="I42" s="23">
        <v>-15.864863999999999</v>
      </c>
      <c r="J42" s="86">
        <v>-35.01933382</v>
      </c>
      <c r="K42" s="86">
        <v>-75.546752149999989</v>
      </c>
      <c r="L42" s="51"/>
      <c r="M42" s="51"/>
      <c r="N42" s="152"/>
      <c r="O42" s="151"/>
    </row>
    <row r="43" spans="2:15">
      <c r="B43" s="1"/>
      <c r="C43" s="89" t="s">
        <v>365</v>
      </c>
      <c r="D43" s="98">
        <v>-9.6197834614184448</v>
      </c>
      <c r="E43" s="99">
        <v>-7.5186831219219989</v>
      </c>
      <c r="F43" s="99">
        <v>-1.0123918370473906</v>
      </c>
      <c r="G43" s="99">
        <v>-28.643821275410243</v>
      </c>
      <c r="H43" s="520">
        <v>13.936589896907829</v>
      </c>
      <c r="I43" s="98">
        <v>-17.138466583340442</v>
      </c>
      <c r="J43" s="99">
        <v>-17.111501041296027</v>
      </c>
      <c r="K43" s="99">
        <v>-46.767714153753658</v>
      </c>
      <c r="L43" s="53"/>
      <c r="M43" s="53"/>
      <c r="N43" s="153"/>
      <c r="O43" s="151"/>
    </row>
    <row r="44" spans="2:15">
      <c r="B44" s="1"/>
      <c r="C44" s="465" t="s">
        <v>447</v>
      </c>
      <c r="D44" s="466">
        <v>3083</v>
      </c>
      <c r="E44" s="467">
        <v>3458</v>
      </c>
      <c r="F44" s="467">
        <v>3968</v>
      </c>
      <c r="G44" s="467">
        <v>4532</v>
      </c>
      <c r="H44" s="521">
        <v>6761</v>
      </c>
      <c r="I44" s="466">
        <v>7378</v>
      </c>
      <c r="J44" s="467">
        <v>9327</v>
      </c>
      <c r="K44" s="467">
        <v>10180</v>
      </c>
      <c r="L44" s="50"/>
      <c r="M44" s="50"/>
      <c r="N44" s="147"/>
      <c r="O44" s="151"/>
    </row>
    <row r="45" spans="2:15">
      <c r="B45" s="1"/>
      <c r="C45" s="465" t="s">
        <v>448</v>
      </c>
      <c r="D45" s="711">
        <v>1.18E-2</v>
      </c>
      <c r="E45" s="712">
        <v>8.0000000000000002E-3</v>
      </c>
      <c r="F45" s="712">
        <v>1.12E-2</v>
      </c>
      <c r="G45" s="712">
        <v>9.7000000000000003E-3</v>
      </c>
      <c r="H45" s="713">
        <v>9.4000000000000004E-3</v>
      </c>
      <c r="I45" s="711">
        <v>1.17E-2</v>
      </c>
      <c r="J45" s="712">
        <v>1.2500000000000001E-2</v>
      </c>
      <c r="K45" s="712">
        <v>1.2200000000000001E-2</v>
      </c>
      <c r="L45" s="50"/>
      <c r="M45" s="50"/>
      <c r="N45" s="147"/>
      <c r="O45" s="151"/>
    </row>
    <row r="46" spans="2:15">
      <c r="B46" s="1"/>
      <c r="C46" s="78"/>
      <c r="D46" s="78"/>
      <c r="E46" s="591"/>
      <c r="F46" s="78"/>
      <c r="G46" s="78"/>
      <c r="H46" s="181"/>
      <c r="I46" s="78"/>
      <c r="J46" s="78"/>
      <c r="K46" s="78"/>
      <c r="L46" s="170"/>
      <c r="M46" s="158"/>
      <c r="N46" s="137"/>
      <c r="O46" s="151"/>
    </row>
    <row r="47" spans="2:15">
      <c r="B47" s="1"/>
      <c r="C47" s="841" t="s">
        <v>221</v>
      </c>
      <c r="D47" s="841"/>
      <c r="E47" s="841"/>
      <c r="F47" s="841"/>
      <c r="G47" s="841"/>
      <c r="H47" s="841"/>
      <c r="I47" s="78"/>
      <c r="J47" s="78"/>
      <c r="K47" s="78"/>
      <c r="L47" s="159"/>
      <c r="M47" s="158"/>
      <c r="N47" s="137"/>
      <c r="O47" s="151"/>
    </row>
    <row r="48" spans="2:15">
      <c r="B48" s="1"/>
      <c r="C48" s="397">
        <v>0</v>
      </c>
      <c r="D48" s="19">
        <v>2015</v>
      </c>
      <c r="E48" s="19" t="s">
        <v>347</v>
      </c>
      <c r="F48" s="19">
        <v>2014</v>
      </c>
      <c r="G48" s="19" t="s">
        <v>347</v>
      </c>
      <c r="H48" s="20" t="s">
        <v>347</v>
      </c>
      <c r="I48" s="843" t="s">
        <v>348</v>
      </c>
      <c r="J48" s="843"/>
      <c r="K48" s="20" t="s">
        <v>349</v>
      </c>
      <c r="L48" s="51"/>
      <c r="M48" s="51"/>
      <c r="N48" s="152"/>
      <c r="O48" s="151"/>
    </row>
    <row r="49" spans="2:15">
      <c r="B49" s="1"/>
      <c r="C49" s="19" t="s">
        <v>69</v>
      </c>
      <c r="D49" s="259" t="s">
        <v>350</v>
      </c>
      <c r="E49" s="20" t="s">
        <v>351</v>
      </c>
      <c r="F49" s="20" t="s">
        <v>352</v>
      </c>
      <c r="G49" s="20" t="s">
        <v>353</v>
      </c>
      <c r="H49" s="20" t="s">
        <v>350</v>
      </c>
      <c r="I49" s="259">
        <v>2015</v>
      </c>
      <c r="J49" s="20">
        <v>2014</v>
      </c>
      <c r="K49" s="20">
        <v>2014</v>
      </c>
      <c r="L49" s="51"/>
      <c r="M49" s="51"/>
      <c r="N49" s="152"/>
      <c r="O49" s="151"/>
    </row>
    <row r="50" spans="2:15">
      <c r="B50" s="1"/>
      <c r="C50" s="83" t="s">
        <v>366</v>
      </c>
      <c r="D50" s="21">
        <v>27.286045322273964</v>
      </c>
      <c r="E50" s="84">
        <v>35.576715073195935</v>
      </c>
      <c r="F50" s="84">
        <v>58.7953051277958</v>
      </c>
      <c r="G50" s="84">
        <v>37.394547165152701</v>
      </c>
      <c r="H50" s="500">
        <v>29.768756425220406</v>
      </c>
      <c r="I50" s="21">
        <v>62.862760395469898</v>
      </c>
      <c r="J50" s="84">
        <v>59.620082718722209</v>
      </c>
      <c r="K50" s="84">
        <v>155.80993501167072</v>
      </c>
      <c r="L50" s="51"/>
      <c r="M50" s="51"/>
      <c r="N50" s="152"/>
      <c r="O50" s="151"/>
    </row>
    <row r="51" spans="2:15">
      <c r="B51" s="1"/>
      <c r="C51" s="78" t="s">
        <v>367</v>
      </c>
      <c r="D51" s="33">
        <v>3.4583387458139394</v>
      </c>
      <c r="E51" s="80">
        <v>-3.8673094035176421</v>
      </c>
      <c r="F51" s="80">
        <v>2.1579304721014489</v>
      </c>
      <c r="G51" s="80">
        <v>3.6432081816567989</v>
      </c>
      <c r="H51" s="517">
        <v>3.3560631541967831</v>
      </c>
      <c r="I51" s="33">
        <v>-0.40897065770370272</v>
      </c>
      <c r="J51" s="80">
        <v>2.0023336236367975</v>
      </c>
      <c r="K51" s="80">
        <v>7.8034722773950458</v>
      </c>
      <c r="L51" s="51"/>
      <c r="M51" s="51"/>
      <c r="N51" s="152"/>
      <c r="O51" s="151"/>
    </row>
    <row r="52" spans="2:15">
      <c r="B52" s="1"/>
      <c r="C52" s="78" t="s">
        <v>360</v>
      </c>
      <c r="D52" s="33">
        <v>-15.818508395641899</v>
      </c>
      <c r="E52" s="80">
        <v>-16.427120339873099</v>
      </c>
      <c r="F52" s="80">
        <v>-6.6879089518254027</v>
      </c>
      <c r="G52" s="80">
        <v>-18.775193331129604</v>
      </c>
      <c r="H52" s="517">
        <v>-17.135579031257798</v>
      </c>
      <c r="I52" s="33">
        <v>-32.245628735514998</v>
      </c>
      <c r="J52" s="80">
        <v>-34.3570347587778</v>
      </c>
      <c r="K52" s="80">
        <v>-59.820137041732806</v>
      </c>
      <c r="L52" s="51"/>
      <c r="M52" s="51"/>
      <c r="N52" s="152"/>
      <c r="O52" s="151"/>
    </row>
    <row r="53" spans="2:15">
      <c r="B53" s="1"/>
      <c r="C53" s="81" t="s">
        <v>361</v>
      </c>
      <c r="D53" s="22">
        <v>0</v>
      </c>
      <c r="E53" s="93">
        <v>0</v>
      </c>
      <c r="F53" s="93">
        <v>0</v>
      </c>
      <c r="G53" s="93">
        <v>0</v>
      </c>
      <c r="H53" s="522">
        <v>0</v>
      </c>
      <c r="I53" s="22">
        <v>0</v>
      </c>
      <c r="J53" s="93">
        <v>0</v>
      </c>
      <c r="K53" s="93">
        <v>0</v>
      </c>
      <c r="L53" s="51"/>
      <c r="M53" s="51"/>
      <c r="N53" s="152"/>
      <c r="O53" s="151"/>
    </row>
    <row r="54" spans="2:15">
      <c r="B54" s="1"/>
      <c r="C54" s="83" t="s">
        <v>363</v>
      </c>
      <c r="D54" s="23">
        <v>14.925875672445999</v>
      </c>
      <c r="E54" s="86">
        <v>15.282285329805193</v>
      </c>
      <c r="F54" s="86">
        <v>54.265326648071849</v>
      </c>
      <c r="G54" s="86">
        <v>22.262562015679887</v>
      </c>
      <c r="H54" s="519">
        <v>15.989240548159394</v>
      </c>
      <c r="I54" s="23">
        <v>30.208161002251192</v>
      </c>
      <c r="J54" s="86">
        <v>27.26538158358121</v>
      </c>
      <c r="K54" s="86">
        <v>103.79327024733294</v>
      </c>
      <c r="L54" s="53"/>
      <c r="M54" s="53"/>
      <c r="N54" s="153"/>
      <c r="O54" s="151"/>
    </row>
    <row r="55" spans="2:15">
      <c r="B55" s="1"/>
      <c r="C55" s="81" t="s">
        <v>364</v>
      </c>
      <c r="D55" s="22">
        <v>-1.1755132119594469</v>
      </c>
      <c r="E55" s="93">
        <v>-1.5658774905029849</v>
      </c>
      <c r="F55" s="93">
        <v>-3.4060756802923828</v>
      </c>
      <c r="G55" s="93">
        <v>-2.3297669395370093</v>
      </c>
      <c r="H55" s="522">
        <v>-1.4150977485138214</v>
      </c>
      <c r="I55" s="22">
        <v>-2.7413907024624318</v>
      </c>
      <c r="J55" s="93">
        <v>-4.1486080575304962</v>
      </c>
      <c r="K55" s="93">
        <v>-9.8844506773598884</v>
      </c>
      <c r="L55" s="50"/>
      <c r="M55" s="50"/>
      <c r="N55" s="147"/>
      <c r="O55" s="151"/>
    </row>
    <row r="56" spans="2:15">
      <c r="B56" s="1"/>
      <c r="C56" s="89" t="s">
        <v>365</v>
      </c>
      <c r="D56" s="98">
        <v>13.750362460486553</v>
      </c>
      <c r="E56" s="99">
        <v>13.716407839302208</v>
      </c>
      <c r="F56" s="99">
        <v>50.85925096777946</v>
      </c>
      <c r="G56" s="99">
        <v>19.932795076142881</v>
      </c>
      <c r="H56" s="520">
        <v>14.574142799645573</v>
      </c>
      <c r="I56" s="98">
        <v>27.466770299788763</v>
      </c>
      <c r="J56" s="99">
        <v>23.116773526050714</v>
      </c>
      <c r="K56" s="99">
        <v>93.908819569973048</v>
      </c>
      <c r="L56" s="50"/>
      <c r="M56" s="50"/>
      <c r="N56" s="147"/>
      <c r="O56" s="151"/>
    </row>
    <row r="57" spans="2:15">
      <c r="B57" s="1"/>
      <c r="C57" s="465" t="s">
        <v>601</v>
      </c>
      <c r="D57" s="466">
        <v>18385</v>
      </c>
      <c r="E57" s="467">
        <v>18962</v>
      </c>
      <c r="F57" s="467">
        <v>18333</v>
      </c>
      <c r="G57" s="467">
        <v>16813</v>
      </c>
      <c r="H57" s="521">
        <v>16280</v>
      </c>
      <c r="I57" s="466">
        <v>18385</v>
      </c>
      <c r="J57" s="467">
        <v>16280</v>
      </c>
      <c r="K57" s="467">
        <v>18333</v>
      </c>
      <c r="L57" s="170"/>
      <c r="M57" s="158"/>
      <c r="N57" s="137"/>
      <c r="O57" s="151"/>
    </row>
    <row r="58" spans="2:15">
      <c r="B58" s="1"/>
      <c r="C58" s="78"/>
      <c r="D58" s="78"/>
      <c r="E58" s="78"/>
      <c r="F58" s="78"/>
      <c r="G58" s="78"/>
      <c r="H58" s="181"/>
      <c r="I58" s="78"/>
      <c r="J58" s="78"/>
      <c r="K58" s="78"/>
      <c r="L58" s="159"/>
      <c r="M58" s="158"/>
      <c r="N58" s="137"/>
      <c r="O58" s="151"/>
    </row>
    <row r="59" spans="2:15" ht="29.25" customHeight="1">
      <c r="B59" s="1"/>
      <c r="C59" s="857" t="s">
        <v>222</v>
      </c>
      <c r="D59" s="857"/>
      <c r="E59" s="857"/>
      <c r="F59" s="857"/>
      <c r="G59" s="857"/>
      <c r="H59" s="857"/>
      <c r="I59" s="78"/>
      <c r="J59" s="78"/>
      <c r="K59" s="78"/>
      <c r="L59" s="51"/>
      <c r="M59" s="51"/>
      <c r="N59" s="152"/>
      <c r="O59" s="151"/>
    </row>
    <row r="60" spans="2:15">
      <c r="B60" s="1"/>
      <c r="C60" s="397">
        <v>0</v>
      </c>
      <c r="D60" s="19">
        <v>2015</v>
      </c>
      <c r="E60" s="19" t="s">
        <v>347</v>
      </c>
      <c r="F60" s="19">
        <v>2014</v>
      </c>
      <c r="G60" s="19" t="s">
        <v>347</v>
      </c>
      <c r="H60" s="20" t="s">
        <v>347</v>
      </c>
      <c r="I60" s="843" t="s">
        <v>348</v>
      </c>
      <c r="J60" s="843"/>
      <c r="K60" s="20" t="s">
        <v>349</v>
      </c>
      <c r="L60" s="51"/>
      <c r="M60" s="51"/>
      <c r="N60" s="152"/>
      <c r="O60" s="151"/>
    </row>
    <row r="61" spans="2:15">
      <c r="B61" s="1"/>
      <c r="C61" s="19" t="s">
        <v>69</v>
      </c>
      <c r="D61" s="259" t="s">
        <v>350</v>
      </c>
      <c r="E61" s="20" t="s">
        <v>351</v>
      </c>
      <c r="F61" s="20" t="s">
        <v>352</v>
      </c>
      <c r="G61" s="20" t="s">
        <v>353</v>
      </c>
      <c r="H61" s="20" t="s">
        <v>350</v>
      </c>
      <c r="I61" s="259">
        <v>2015</v>
      </c>
      <c r="J61" s="20">
        <v>2014</v>
      </c>
      <c r="K61" s="20">
        <v>2014</v>
      </c>
      <c r="L61" s="51"/>
      <c r="M61" s="51"/>
      <c r="N61" s="152"/>
      <c r="O61" s="151"/>
    </row>
    <row r="62" spans="2:15">
      <c r="B62" s="1"/>
      <c r="C62" s="78" t="s">
        <v>366</v>
      </c>
      <c r="D62" s="33">
        <v>0</v>
      </c>
      <c r="E62" s="80">
        <v>0</v>
      </c>
      <c r="F62" s="80">
        <v>0</v>
      </c>
      <c r="G62" s="80">
        <v>0</v>
      </c>
      <c r="H62" s="517">
        <v>0</v>
      </c>
      <c r="I62" s="33">
        <v>0</v>
      </c>
      <c r="J62" s="80">
        <v>0</v>
      </c>
      <c r="K62" s="80">
        <v>0</v>
      </c>
      <c r="L62" s="51"/>
      <c r="M62" s="51"/>
      <c r="N62" s="152"/>
      <c r="O62" s="151"/>
    </row>
    <row r="63" spans="2:15">
      <c r="B63" s="1"/>
      <c r="C63" s="78" t="s">
        <v>360</v>
      </c>
      <c r="D63" s="33">
        <v>-19.0020484</v>
      </c>
      <c r="E63" s="80">
        <v>-21.183714999999999</v>
      </c>
      <c r="F63" s="80">
        <v>17.955462199999996</v>
      </c>
      <c r="G63" s="80">
        <v>-14.612233799999997</v>
      </c>
      <c r="H63" s="517">
        <v>-16.1441214</v>
      </c>
      <c r="I63" s="33">
        <v>-40.185763399999999</v>
      </c>
      <c r="J63" s="80">
        <v>-33.234121399999999</v>
      </c>
      <c r="K63" s="80">
        <v>-29.890892999999998</v>
      </c>
      <c r="L63" s="51"/>
      <c r="M63" s="51"/>
      <c r="N63" s="152"/>
      <c r="O63" s="151"/>
    </row>
    <row r="64" spans="2:15">
      <c r="B64" s="1"/>
      <c r="C64" s="81" t="s">
        <v>361</v>
      </c>
      <c r="D64" s="22">
        <v>12.266082971788537</v>
      </c>
      <c r="E64" s="93">
        <v>9.269553130985118</v>
      </c>
      <c r="F64" s="93">
        <v>0.35868979808181523</v>
      </c>
      <c r="G64" s="93">
        <v>47.605221785583019</v>
      </c>
      <c r="H64" s="522">
        <v>81.677550659911333</v>
      </c>
      <c r="I64" s="22">
        <v>21.535636102773655</v>
      </c>
      <c r="J64" s="93">
        <v>127.30877291091242</v>
      </c>
      <c r="K64" s="93">
        <v>175.27268449457725</v>
      </c>
      <c r="L64" s="53"/>
      <c r="M64" s="1"/>
      <c r="N64" s="153"/>
      <c r="O64" s="151"/>
    </row>
    <row r="65" spans="2:15">
      <c r="B65" s="1"/>
      <c r="C65" s="83" t="s">
        <v>363</v>
      </c>
      <c r="D65" s="23">
        <v>-6.735965428211462</v>
      </c>
      <c r="E65" s="86">
        <v>-11.914161869014881</v>
      </c>
      <c r="F65" s="86">
        <v>18.314151998081805</v>
      </c>
      <c r="G65" s="86">
        <v>32.992987985583035</v>
      </c>
      <c r="H65" s="519">
        <v>65.533429259911316</v>
      </c>
      <c r="I65" s="23">
        <v>-18.650127297226344</v>
      </c>
      <c r="J65" s="86">
        <v>94.074651510912418</v>
      </c>
      <c r="K65" s="86">
        <v>145.38179149457727</v>
      </c>
      <c r="L65" s="157"/>
      <c r="M65" s="157"/>
      <c r="N65" s="151"/>
      <c r="O65" s="151"/>
    </row>
    <row r="66" spans="2:15">
      <c r="B66" s="1"/>
      <c r="C66" s="81" t="s">
        <v>364</v>
      </c>
      <c r="D66" s="22">
        <v>0</v>
      </c>
      <c r="E66" s="93">
        <v>0</v>
      </c>
      <c r="F66" s="93">
        <v>0</v>
      </c>
      <c r="G66" s="93">
        <v>0</v>
      </c>
      <c r="H66" s="522">
        <v>0</v>
      </c>
      <c r="I66" s="22">
        <v>0</v>
      </c>
      <c r="J66" s="93">
        <v>0</v>
      </c>
      <c r="K66" s="93">
        <v>0</v>
      </c>
      <c r="L66" s="157"/>
      <c r="M66" s="157"/>
      <c r="N66" s="151"/>
      <c r="O66" s="151"/>
    </row>
    <row r="67" spans="2:15">
      <c r="B67" s="1"/>
      <c r="C67" s="89" t="s">
        <v>365</v>
      </c>
      <c r="D67" s="98">
        <v>-6.735965428211462</v>
      </c>
      <c r="E67" s="99">
        <v>-11.914161869014881</v>
      </c>
      <c r="F67" s="99">
        <v>18.314151998081805</v>
      </c>
      <c r="G67" s="99">
        <v>32.992987985583035</v>
      </c>
      <c r="H67" s="520">
        <v>65.533429259911316</v>
      </c>
      <c r="I67" s="98">
        <v>-18.650127297226344</v>
      </c>
      <c r="J67" s="99">
        <v>94.074651510912418</v>
      </c>
      <c r="K67" s="99">
        <v>145.38179149457727</v>
      </c>
      <c r="L67" s="157"/>
      <c r="M67" s="157"/>
      <c r="N67" s="151"/>
      <c r="O67" s="151"/>
    </row>
    <row r="68" spans="2:15">
      <c r="B68" s="1"/>
      <c r="C68" s="250"/>
      <c r="D68" s="53"/>
      <c r="E68" s="53"/>
      <c r="F68" s="53"/>
      <c r="G68" s="53"/>
      <c r="H68" s="187"/>
      <c r="I68" s="53"/>
      <c r="J68" s="53"/>
      <c r="K68" s="261"/>
      <c r="L68" s="157"/>
      <c r="M68" s="157"/>
      <c r="N68" s="151"/>
      <c r="O68" s="151"/>
    </row>
    <row r="69" spans="2:15">
      <c r="B69" s="1"/>
      <c r="C69" s="157"/>
      <c r="D69" s="157"/>
      <c r="E69" s="157"/>
      <c r="F69" s="157"/>
      <c r="G69" s="157"/>
      <c r="H69" s="157"/>
      <c r="I69" s="157"/>
      <c r="J69" s="157"/>
      <c r="K69" s="157"/>
      <c r="L69" s="157"/>
      <c r="M69" s="157"/>
      <c r="N69" s="151"/>
      <c r="O69" s="151"/>
    </row>
    <row r="70" spans="2:15">
      <c r="B70" s="392"/>
      <c r="C70" s="657" t="s">
        <v>338</v>
      </c>
      <c r="D70" s="157"/>
      <c r="E70" s="157"/>
      <c r="F70" s="157"/>
      <c r="G70" s="157"/>
      <c r="H70" s="157"/>
      <c r="I70" s="157"/>
      <c r="J70" s="157"/>
      <c r="K70" s="157"/>
      <c r="L70" s="157"/>
      <c r="M70" s="157"/>
      <c r="N70" s="151"/>
      <c r="O70" s="151"/>
    </row>
    <row r="71" spans="2:15">
      <c r="B71" s="392"/>
      <c r="C71" s="397">
        <v>0</v>
      </c>
      <c r="D71" s="19">
        <v>2015</v>
      </c>
      <c r="E71" s="19" t="s">
        <v>347</v>
      </c>
      <c r="F71" s="19">
        <v>2014</v>
      </c>
      <c r="G71" s="397" t="s">
        <v>347</v>
      </c>
      <c r="H71" s="397" t="s">
        <v>347</v>
      </c>
      <c r="I71" s="839" t="s">
        <v>348</v>
      </c>
      <c r="J71" s="839"/>
      <c r="K71" s="397" t="s">
        <v>349</v>
      </c>
      <c r="L71" s="392"/>
      <c r="M71" s="392"/>
    </row>
    <row r="72" spans="2:15">
      <c r="B72" s="392"/>
      <c r="C72" s="397" t="s">
        <v>69</v>
      </c>
      <c r="D72" s="259" t="s">
        <v>350</v>
      </c>
      <c r="E72" s="20" t="s">
        <v>351</v>
      </c>
      <c r="F72" s="20" t="s">
        <v>352</v>
      </c>
      <c r="G72" s="20" t="s">
        <v>353</v>
      </c>
      <c r="H72" s="20" t="s">
        <v>350</v>
      </c>
      <c r="I72" s="397">
        <v>2015</v>
      </c>
      <c r="J72" s="397">
        <v>2014</v>
      </c>
      <c r="K72" s="397">
        <v>2014</v>
      </c>
      <c r="L72" s="392"/>
      <c r="M72" s="392"/>
    </row>
    <row r="73" spans="2:15">
      <c r="B73" s="392"/>
      <c r="C73" s="78" t="s">
        <v>366</v>
      </c>
      <c r="D73" s="33">
        <v>-54.707464999999999</v>
      </c>
      <c r="E73" s="80">
        <v>-60.841099999999997</v>
      </c>
      <c r="F73" s="80">
        <v>-79.599700000000027</v>
      </c>
      <c r="G73" s="80">
        <v>-70.523299999999963</v>
      </c>
      <c r="H73" s="517">
        <v>-64.275999999999996</v>
      </c>
      <c r="I73" s="33">
        <v>-115.548565</v>
      </c>
      <c r="J73" s="80">
        <v>-139.334</v>
      </c>
      <c r="K73" s="80">
        <v>-289.45699999999999</v>
      </c>
      <c r="L73" s="392"/>
      <c r="M73" s="392"/>
    </row>
    <row r="74" spans="2:15">
      <c r="B74" s="392"/>
      <c r="C74" s="78" t="s">
        <v>360</v>
      </c>
      <c r="D74" s="33">
        <v>54.707464999999999</v>
      </c>
      <c r="E74" s="80">
        <v>58.859099999999998</v>
      </c>
      <c r="F74" s="80">
        <v>79.599700000000027</v>
      </c>
      <c r="G74" s="80">
        <v>70.523299999999963</v>
      </c>
      <c r="H74" s="517">
        <v>64.275999999999996</v>
      </c>
      <c r="I74" s="33">
        <v>113.566565</v>
      </c>
      <c r="J74" s="80">
        <v>139.334</v>
      </c>
      <c r="K74" s="80">
        <v>289.45699999999999</v>
      </c>
      <c r="L74" s="392"/>
      <c r="M74" s="392"/>
    </row>
    <row r="75" spans="2:15">
      <c r="B75" s="392"/>
      <c r="C75" s="81" t="s">
        <v>363</v>
      </c>
      <c r="D75" s="22">
        <v>0</v>
      </c>
      <c r="E75" s="93">
        <v>-1.982</v>
      </c>
      <c r="F75" s="93">
        <v>0</v>
      </c>
      <c r="G75" s="93">
        <v>0</v>
      </c>
      <c r="H75" s="522">
        <v>0</v>
      </c>
      <c r="I75" s="22">
        <v>-1.982</v>
      </c>
      <c r="J75" s="93">
        <v>0</v>
      </c>
      <c r="K75" s="93">
        <v>0</v>
      </c>
      <c r="L75" s="392"/>
      <c r="M75" s="392"/>
    </row>
    <row r="76" spans="2:15">
      <c r="B76" s="392"/>
      <c r="C76" s="767" t="s">
        <v>365</v>
      </c>
      <c r="D76" s="98">
        <v>0</v>
      </c>
      <c r="E76" s="136">
        <v>-1.982</v>
      </c>
      <c r="F76" s="136">
        <v>0</v>
      </c>
      <c r="G76" s="136">
        <v>0</v>
      </c>
      <c r="H76" s="136">
        <v>0</v>
      </c>
      <c r="I76" s="98">
        <v>-1.982</v>
      </c>
      <c r="J76" s="136">
        <v>0</v>
      </c>
      <c r="K76" s="136">
        <v>0</v>
      </c>
      <c r="L76" s="392"/>
      <c r="M76" s="392"/>
    </row>
    <row r="77" spans="2:15">
      <c r="B77" s="392"/>
      <c r="C77" s="392"/>
      <c r="D77" s="392"/>
      <c r="E77" s="392"/>
      <c r="F77" s="392"/>
      <c r="G77" s="392"/>
      <c r="H77" s="229"/>
      <c r="I77" s="392"/>
      <c r="J77" s="392"/>
      <c r="K77" s="392"/>
      <c r="L77" s="392"/>
      <c r="M77" s="392"/>
    </row>
    <row r="78" spans="2:15">
      <c r="B78" s="392"/>
      <c r="C78" s="392"/>
      <c r="D78" s="392"/>
      <c r="E78" s="392"/>
      <c r="F78" s="392"/>
      <c r="G78" s="392"/>
      <c r="H78" s="229"/>
      <c r="I78" s="392"/>
      <c r="J78" s="392"/>
      <c r="K78" s="392"/>
      <c r="L78" s="392"/>
      <c r="M78" s="392"/>
    </row>
    <row r="79" spans="2:15">
      <c r="B79" s="392"/>
      <c r="C79" s="392"/>
      <c r="D79" s="392"/>
      <c r="E79" s="392"/>
      <c r="F79" s="392"/>
      <c r="G79" s="392"/>
      <c r="H79" s="229"/>
      <c r="I79" s="392"/>
      <c r="J79" s="392"/>
      <c r="K79" s="392"/>
      <c r="L79" s="392"/>
      <c r="M79" s="392"/>
    </row>
    <row r="80" spans="2:15">
      <c r="B80" s="392"/>
      <c r="C80" s="392"/>
      <c r="D80" s="392"/>
      <c r="E80" s="392"/>
      <c r="F80" s="392"/>
      <c r="G80" s="392"/>
      <c r="H80" s="229"/>
      <c r="I80" s="392"/>
      <c r="J80" s="392"/>
      <c r="K80" s="392"/>
      <c r="L80" s="392"/>
      <c r="M80" s="392"/>
    </row>
    <row r="81" spans="2:15">
      <c r="B81" s="392"/>
      <c r="C81" s="392"/>
      <c r="D81" s="392"/>
      <c r="E81" s="392"/>
      <c r="F81" s="392"/>
      <c r="G81" s="392"/>
      <c r="H81" s="229"/>
      <c r="I81" s="392"/>
      <c r="J81" s="392"/>
      <c r="K81" s="392"/>
      <c r="L81" s="392"/>
      <c r="M81" s="392"/>
    </row>
    <row r="82" spans="2:15">
      <c r="B82" s="392"/>
      <c r="C82" s="392"/>
      <c r="D82" s="392"/>
      <c r="E82" s="392"/>
      <c r="F82" s="392"/>
      <c r="G82" s="392"/>
      <c r="H82" s="229"/>
      <c r="I82" s="392"/>
      <c r="J82" s="392"/>
      <c r="K82" s="392"/>
      <c r="L82" s="392"/>
      <c r="M82" s="392"/>
    </row>
    <row r="91" spans="2:15">
      <c r="N91" s="151"/>
      <c r="O91" s="151"/>
    </row>
  </sheetData>
  <mergeCells count="12">
    <mergeCell ref="I71:J71"/>
    <mergeCell ref="C2:K2"/>
    <mergeCell ref="I60:J60"/>
    <mergeCell ref="I48:J48"/>
    <mergeCell ref="I36:J36"/>
    <mergeCell ref="C24:H24"/>
    <mergeCell ref="C4:H4"/>
    <mergeCell ref="C35:H35"/>
    <mergeCell ref="C47:H47"/>
    <mergeCell ref="C59:H59"/>
    <mergeCell ref="I5:J5"/>
    <mergeCell ref="C16:I16"/>
  </mergeCells>
  <pageMargins left="0.7" right="0.7" top="0.75" bottom="0.75" header="0.3" footer="0.3"/>
  <pageSetup paperSize="9" scale="57" fitToHeight="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54"/>
  <sheetViews>
    <sheetView zoomScaleNormal="100" workbookViewId="0"/>
  </sheetViews>
  <sheetFormatPr defaultColWidth="11.42578125" defaultRowHeight="15" outlineLevelCol="1"/>
  <cols>
    <col min="1" max="2" width="11.42578125" style="426"/>
    <col min="3" max="3" width="30.28515625" style="426" customWidth="1"/>
    <col min="4" max="4" width="8.28515625" style="426" customWidth="1"/>
    <col min="5" max="7" width="7" style="426" customWidth="1"/>
    <col min="8" max="8" width="7" style="526" customWidth="1"/>
    <col min="9" max="9" width="7" style="426" customWidth="1"/>
    <col min="10" max="10" width="7" style="426" customWidth="1" outlineLevel="1"/>
    <col min="11" max="11" width="6.28515625" style="426" customWidth="1" outlineLevel="1"/>
    <col min="12" max="16384" width="11.42578125" style="426"/>
  </cols>
  <sheetData>
    <row r="1" spans="2:13" ht="24" thickBot="1">
      <c r="B1" s="392"/>
      <c r="C1" s="597" t="s">
        <v>250</v>
      </c>
      <c r="D1" s="596"/>
      <c r="E1" s="596"/>
      <c r="F1" s="596"/>
      <c r="G1" s="596"/>
      <c r="H1" s="596"/>
      <c r="I1" s="596"/>
      <c r="J1" s="596"/>
      <c r="K1" s="596"/>
      <c r="L1" s="596"/>
      <c r="M1" s="596"/>
    </row>
    <row r="2" spans="2:13" ht="29.25" customHeight="1">
      <c r="B2" s="392"/>
      <c r="C2" s="840" t="s">
        <v>296</v>
      </c>
      <c r="D2" s="840"/>
      <c r="E2" s="840"/>
      <c r="F2" s="840"/>
      <c r="G2" s="840"/>
      <c r="H2" s="840"/>
      <c r="I2" s="840"/>
      <c r="J2" s="840"/>
      <c r="K2" s="840"/>
      <c r="L2" s="629"/>
      <c r="M2" s="629"/>
    </row>
    <row r="3" spans="2:13">
      <c r="B3" s="392"/>
      <c r="C3" s="650" t="s">
        <v>251</v>
      </c>
      <c r="D3" s="650"/>
      <c r="E3" s="650"/>
      <c r="F3" s="3"/>
      <c r="G3" s="3"/>
      <c r="H3" s="497"/>
      <c r="I3" s="3"/>
      <c r="J3" s="3"/>
      <c r="K3" s="3"/>
      <c r="L3" s="392"/>
      <c r="M3" s="392"/>
    </row>
    <row r="4" spans="2:13">
      <c r="B4" s="392"/>
      <c r="C4" s="19"/>
      <c r="D4" s="20">
        <v>2015</v>
      </c>
      <c r="E4" s="20" t="s">
        <v>347</v>
      </c>
      <c r="F4" s="20">
        <v>2014</v>
      </c>
      <c r="G4" s="20" t="s">
        <v>347</v>
      </c>
      <c r="H4" s="20" t="s">
        <v>347</v>
      </c>
      <c r="I4" s="843" t="s">
        <v>348</v>
      </c>
      <c r="J4" s="843">
        <v>0</v>
      </c>
      <c r="K4" s="20" t="s">
        <v>349</v>
      </c>
      <c r="L4" s="392"/>
      <c r="M4" s="392"/>
    </row>
    <row r="5" spans="2:13">
      <c r="B5" s="392"/>
      <c r="C5" s="19" t="s">
        <v>69</v>
      </c>
      <c r="D5" s="20" t="s">
        <v>350</v>
      </c>
      <c r="E5" s="20" t="s">
        <v>351</v>
      </c>
      <c r="F5" s="20" t="s">
        <v>352</v>
      </c>
      <c r="G5" s="20" t="s">
        <v>353</v>
      </c>
      <c r="H5" s="20" t="s">
        <v>350</v>
      </c>
      <c r="I5" s="20">
        <v>2015</v>
      </c>
      <c r="J5" s="20">
        <v>2014</v>
      </c>
      <c r="K5" s="20">
        <v>2014</v>
      </c>
      <c r="L5" s="392"/>
      <c r="M5" s="392"/>
    </row>
    <row r="6" spans="2:13">
      <c r="B6" s="392"/>
      <c r="C6" s="3" t="s">
        <v>529</v>
      </c>
      <c r="D6" s="79">
        <v>334.50276200000002</v>
      </c>
      <c r="E6" s="179">
        <v>366.22732999999999</v>
      </c>
      <c r="F6" s="179">
        <v>527.26360600000021</v>
      </c>
      <c r="G6" s="179">
        <v>543.50328300000001</v>
      </c>
      <c r="H6" s="179">
        <v>624.75262899999984</v>
      </c>
      <c r="I6" s="79">
        <v>700.73009200000001</v>
      </c>
      <c r="J6" s="179">
        <v>1308.4082289999999</v>
      </c>
      <c r="K6" s="179">
        <v>2379.1751180000001</v>
      </c>
      <c r="L6" s="392"/>
      <c r="M6" s="392"/>
    </row>
    <row r="7" spans="2:13">
      <c r="B7" s="392"/>
      <c r="C7" s="3" t="s">
        <v>530</v>
      </c>
      <c r="D7" s="21">
        <v>82.305499999999995</v>
      </c>
      <c r="E7" s="35">
        <v>80.476200000000006</v>
      </c>
      <c r="F7" s="179">
        <v>230.00319999999999</v>
      </c>
      <c r="G7" s="179">
        <v>53.658400000000007</v>
      </c>
      <c r="H7" s="179">
        <v>56.359400000000001</v>
      </c>
      <c r="I7" s="21">
        <v>162.7817</v>
      </c>
      <c r="J7" s="179">
        <v>99.563400000000001</v>
      </c>
      <c r="K7" s="35">
        <v>383.22500000000002</v>
      </c>
      <c r="L7" s="392"/>
      <c r="M7" s="392"/>
    </row>
    <row r="8" spans="2:13">
      <c r="B8" s="392"/>
      <c r="C8" s="3" t="s">
        <v>267</v>
      </c>
      <c r="D8" s="21">
        <v>39.068322999999999</v>
      </c>
      <c r="E8" s="35">
        <v>44.968668000000001</v>
      </c>
      <c r="F8" s="179">
        <v>97.61314999999999</v>
      </c>
      <c r="G8" s="179">
        <v>28.380605000000006</v>
      </c>
      <c r="H8" s="179">
        <v>73.530398999999989</v>
      </c>
      <c r="I8" s="21">
        <v>84.036991</v>
      </c>
      <c r="J8" s="179">
        <v>102.92779899999999</v>
      </c>
      <c r="K8" s="35">
        <v>228.92155399999999</v>
      </c>
      <c r="L8" s="392"/>
      <c r="M8" s="392"/>
    </row>
    <row r="9" spans="2:13">
      <c r="B9" s="392"/>
      <c r="C9" s="3" t="s">
        <v>268</v>
      </c>
      <c r="D9" s="21">
        <v>37.903199999999998</v>
      </c>
      <c r="E9" s="35">
        <v>15.9</v>
      </c>
      <c r="F9" s="179">
        <v>59.419900000000027</v>
      </c>
      <c r="G9" s="179">
        <v>37.437999999999995</v>
      </c>
      <c r="H9" s="179">
        <v>37.5075</v>
      </c>
      <c r="I9" s="21">
        <v>53.803199999999997</v>
      </c>
      <c r="J9" s="179">
        <v>50.829000000000001</v>
      </c>
      <c r="K9" s="35">
        <v>147.68690000000004</v>
      </c>
      <c r="L9" s="392"/>
      <c r="M9" s="392"/>
    </row>
    <row r="10" spans="2:13">
      <c r="B10" s="392"/>
      <c r="C10" s="3" t="s">
        <v>252</v>
      </c>
      <c r="D10" s="21">
        <v>5.7014000000000005</v>
      </c>
      <c r="E10" s="35">
        <v>-5.1912500000000001</v>
      </c>
      <c r="F10" s="179">
        <v>14.0623</v>
      </c>
      <c r="G10" s="179">
        <v>8.0872000000000011</v>
      </c>
      <c r="H10" s="179">
        <v>0.1198999999999999</v>
      </c>
      <c r="I10" s="21">
        <v>0.51014999999999999</v>
      </c>
      <c r="J10" s="179">
        <v>2.9201999999999999</v>
      </c>
      <c r="K10" s="35">
        <v>25.069700000000005</v>
      </c>
      <c r="L10" s="392"/>
      <c r="M10" s="392"/>
    </row>
    <row r="11" spans="2:13">
      <c r="B11" s="392"/>
      <c r="C11" s="42" t="s">
        <v>531</v>
      </c>
      <c r="D11" s="22">
        <v>-40.616152</v>
      </c>
      <c r="E11" s="48">
        <v>-52.114427999999975</v>
      </c>
      <c r="F11" s="48">
        <v>-5.8050860000000171</v>
      </c>
      <c r="G11" s="48">
        <v>-38.935292000000004</v>
      </c>
      <c r="H11" s="186">
        <v>-42.664489000000003</v>
      </c>
      <c r="I11" s="22">
        <v>-92.730579999999975</v>
      </c>
      <c r="J11" s="48">
        <v>-87.258788999999979</v>
      </c>
      <c r="K11" s="48">
        <v>-131.999167</v>
      </c>
      <c r="L11" s="392"/>
      <c r="M11" s="392"/>
    </row>
    <row r="12" spans="2:13">
      <c r="B12" s="392"/>
      <c r="C12" s="52" t="s">
        <v>369</v>
      </c>
      <c r="D12" s="24">
        <v>458.86503300000004</v>
      </c>
      <c r="E12" s="53">
        <v>450.26651999999996</v>
      </c>
      <c r="F12" s="53">
        <v>922.55707000000029</v>
      </c>
      <c r="G12" s="53">
        <v>632.13219600000014</v>
      </c>
      <c r="H12" s="187">
        <v>749.60533899999996</v>
      </c>
      <c r="I12" s="24">
        <v>909.13155299999994</v>
      </c>
      <c r="J12" s="53">
        <v>1477.3898389999999</v>
      </c>
      <c r="K12" s="53">
        <v>3032.0791050000003</v>
      </c>
      <c r="L12" s="392"/>
      <c r="M12" s="392"/>
    </row>
    <row r="13" spans="2:13">
      <c r="B13" s="392"/>
      <c r="C13" s="42" t="s">
        <v>526</v>
      </c>
      <c r="D13" s="22">
        <v>-103.355503</v>
      </c>
      <c r="E13" s="48">
        <v>-104.649867</v>
      </c>
      <c r="F13" s="48">
        <v>-104.55241699999999</v>
      </c>
      <c r="G13" s="48">
        <v>-108.31287199999997</v>
      </c>
      <c r="H13" s="186">
        <v>-107.512123</v>
      </c>
      <c r="I13" s="22">
        <v>-208.00537</v>
      </c>
      <c r="J13" s="48">
        <v>-218.10212300000001</v>
      </c>
      <c r="K13" s="48">
        <v>-430.96741199999997</v>
      </c>
      <c r="L13" s="392"/>
      <c r="M13" s="392"/>
    </row>
    <row r="14" spans="2:13">
      <c r="B14" s="392"/>
      <c r="C14" s="3" t="s">
        <v>484</v>
      </c>
      <c r="D14" s="21">
        <v>355.50953000000004</v>
      </c>
      <c r="E14" s="35">
        <v>345.61665299999993</v>
      </c>
      <c r="F14" s="35">
        <v>818.0046530000003</v>
      </c>
      <c r="G14" s="35">
        <v>523.81932400000017</v>
      </c>
      <c r="H14" s="177">
        <v>642.09321599999998</v>
      </c>
      <c r="I14" s="21">
        <v>701.12618299999997</v>
      </c>
      <c r="J14" s="35">
        <v>1259.2877159999998</v>
      </c>
      <c r="K14" s="35">
        <v>2601.1116930000003</v>
      </c>
      <c r="L14" s="392"/>
      <c r="M14" s="392"/>
    </row>
    <row r="15" spans="2:13">
      <c r="B15" s="392"/>
      <c r="C15" s="3" t="s">
        <v>485</v>
      </c>
      <c r="D15" s="21">
        <v>-97.17716799999998</v>
      </c>
      <c r="E15" s="35">
        <v>-87.042837000000006</v>
      </c>
      <c r="F15" s="179">
        <v>-115.02527299999994</v>
      </c>
      <c r="G15" s="179">
        <v>-147.290424</v>
      </c>
      <c r="H15" s="179">
        <v>-145.78598199999999</v>
      </c>
      <c r="I15" s="21">
        <v>-184.22000499999999</v>
      </c>
      <c r="J15" s="35">
        <v>-253.31598199999999</v>
      </c>
      <c r="K15" s="35">
        <v>-515.63167899999996</v>
      </c>
      <c r="L15" s="392"/>
      <c r="M15" s="392"/>
    </row>
    <row r="16" spans="2:13">
      <c r="B16" s="392"/>
      <c r="C16" s="42" t="s">
        <v>527</v>
      </c>
      <c r="D16" s="21">
        <v>-9.9569000000000019E-2</v>
      </c>
      <c r="E16" s="35">
        <v>-0.25388899999999998</v>
      </c>
      <c r="F16" s="179">
        <v>-0.39274399999999998</v>
      </c>
      <c r="G16" s="179">
        <v>-0.13906299999999999</v>
      </c>
      <c r="H16" s="179">
        <v>-0.16919299999999998</v>
      </c>
      <c r="I16" s="21">
        <v>-0.35345799999999999</v>
      </c>
      <c r="J16" s="35">
        <v>-0.41919299999999998</v>
      </c>
      <c r="K16" s="35">
        <v>-0.95099999999999985</v>
      </c>
      <c r="L16" s="392"/>
      <c r="M16" s="392"/>
    </row>
    <row r="17" spans="2:13">
      <c r="B17" s="392"/>
      <c r="C17" s="128" t="s">
        <v>528</v>
      </c>
      <c r="D17" s="98">
        <v>258.23279300000007</v>
      </c>
      <c r="E17" s="65">
        <v>258.31992699999989</v>
      </c>
      <c r="F17" s="65">
        <v>702.58663600000034</v>
      </c>
      <c r="G17" s="65">
        <v>376.38983700000011</v>
      </c>
      <c r="H17" s="188">
        <v>496.13804099999999</v>
      </c>
      <c r="I17" s="98">
        <v>516.55271999999991</v>
      </c>
      <c r="J17" s="65">
        <v>1005.5525409999999</v>
      </c>
      <c r="K17" s="65">
        <v>2084.5290140000002</v>
      </c>
      <c r="L17" s="392"/>
      <c r="M17" s="392"/>
    </row>
    <row r="18" spans="2:13">
      <c r="B18" s="392"/>
      <c r="C18" s="722" t="s">
        <v>282</v>
      </c>
      <c r="D18" s="366"/>
      <c r="E18" s="366"/>
      <c r="F18" s="366"/>
      <c r="G18" s="366"/>
      <c r="H18" s="525"/>
      <c r="I18" s="366"/>
      <c r="J18" s="366"/>
      <c r="K18" s="366"/>
      <c r="L18" s="392"/>
      <c r="M18" s="392"/>
    </row>
    <row r="19" spans="2:13">
      <c r="B19" s="392"/>
      <c r="C19" s="392"/>
      <c r="D19" s="392"/>
      <c r="E19" s="392"/>
      <c r="F19" s="392"/>
      <c r="G19" s="392"/>
      <c r="H19" s="229"/>
      <c r="I19" s="392"/>
      <c r="J19" s="392"/>
      <c r="K19" s="392"/>
      <c r="L19" s="392"/>
      <c r="M19" s="392"/>
    </row>
    <row r="20" spans="2:13">
      <c r="B20" s="392"/>
      <c r="C20" s="838" t="s">
        <v>223</v>
      </c>
      <c r="D20" s="838">
        <v>0</v>
      </c>
      <c r="E20" s="838">
        <v>0</v>
      </c>
      <c r="F20" s="838">
        <v>0</v>
      </c>
      <c r="G20" s="838">
        <v>0</v>
      </c>
      <c r="H20" s="229"/>
      <c r="I20" s="392"/>
      <c r="J20" s="392"/>
      <c r="K20" s="392"/>
      <c r="L20" s="392"/>
      <c r="M20" s="392"/>
    </row>
    <row r="21" spans="2:13" ht="22.5" customHeight="1">
      <c r="B21" s="392"/>
      <c r="C21" s="322" t="s">
        <v>69</v>
      </c>
      <c r="D21" s="774" t="s">
        <v>179</v>
      </c>
      <c r="E21" s="322" t="s">
        <v>468</v>
      </c>
      <c r="F21" s="341">
        <v>2014</v>
      </c>
      <c r="G21" s="341">
        <v>2013</v>
      </c>
      <c r="H21" s="392"/>
      <c r="I21" s="392"/>
      <c r="J21" s="392"/>
      <c r="K21" s="392"/>
      <c r="L21" s="392"/>
      <c r="M21" s="392"/>
    </row>
    <row r="22" spans="2:13">
      <c r="B22" s="392"/>
      <c r="C22" s="272" t="s">
        <v>152</v>
      </c>
      <c r="D22" s="274"/>
      <c r="E22" s="273"/>
      <c r="F22" s="274"/>
      <c r="G22" s="274"/>
      <c r="H22" s="392"/>
      <c r="I22" s="392"/>
      <c r="J22" s="392"/>
      <c r="K22" s="392"/>
      <c r="L22" s="392"/>
      <c r="M22" s="392"/>
    </row>
    <row r="23" spans="2:13">
      <c r="B23" s="392"/>
      <c r="C23" s="275" t="s">
        <v>434</v>
      </c>
      <c r="D23" s="215">
        <v>1.0973152035587606E-2</v>
      </c>
      <c r="E23" s="276">
        <v>5474.6158130000003</v>
      </c>
      <c r="F23" s="278">
        <v>5710.4575969999996</v>
      </c>
      <c r="G23" s="278">
        <v>5987.6126240750009</v>
      </c>
      <c r="H23" s="392"/>
      <c r="I23" s="392"/>
      <c r="J23" s="392"/>
      <c r="K23" s="392"/>
      <c r="L23" s="392"/>
      <c r="M23" s="392"/>
    </row>
    <row r="24" spans="2:13">
      <c r="B24" s="392"/>
      <c r="C24" s="275" t="s">
        <v>538</v>
      </c>
      <c r="D24" s="215">
        <v>8.4336269907345858E-4</v>
      </c>
      <c r="E24" s="276">
        <v>420.76212500000003</v>
      </c>
      <c r="F24" s="278">
        <v>380.77901400000002</v>
      </c>
      <c r="G24" s="278">
        <v>333.33265887216999</v>
      </c>
      <c r="H24" s="392"/>
      <c r="I24" s="392"/>
      <c r="J24" s="392"/>
      <c r="K24" s="392"/>
      <c r="L24" s="392"/>
      <c r="M24" s="392"/>
    </row>
    <row r="25" spans="2:13">
      <c r="B25" s="392"/>
      <c r="C25" s="279" t="s">
        <v>539</v>
      </c>
      <c r="D25" s="215">
        <v>5.4176827910261079E-2</v>
      </c>
      <c r="E25" s="276">
        <v>27029.363833999996</v>
      </c>
      <c r="F25" s="278">
        <v>27685.722012000002</v>
      </c>
      <c r="G25" s="278">
        <v>32500.592383000007</v>
      </c>
      <c r="H25" s="392"/>
      <c r="I25" s="392"/>
      <c r="J25" s="392"/>
      <c r="K25" s="392"/>
      <c r="L25" s="392"/>
      <c r="M25" s="392"/>
    </row>
    <row r="26" spans="2:13">
      <c r="B26" s="392"/>
      <c r="C26" s="279" t="s">
        <v>405</v>
      </c>
      <c r="D26" s="215">
        <v>5.6076123603080383E-3</v>
      </c>
      <c r="E26" s="276">
        <v>2797.6941539999998</v>
      </c>
      <c r="F26" s="278">
        <v>2883.2372359999999</v>
      </c>
      <c r="G26" s="278">
        <v>3399.5949910000004</v>
      </c>
      <c r="H26" s="392"/>
      <c r="I26" s="392"/>
      <c r="J26" s="392"/>
      <c r="K26" s="392"/>
      <c r="L26" s="392"/>
      <c r="M26" s="392"/>
    </row>
    <row r="27" spans="2:13">
      <c r="B27" s="392"/>
      <c r="C27" s="279" t="s">
        <v>540</v>
      </c>
      <c r="D27" s="215">
        <v>1.3647896132890087E-3</v>
      </c>
      <c r="E27" s="276">
        <v>680.90725199999997</v>
      </c>
      <c r="F27" s="278">
        <v>4456.3290269999998</v>
      </c>
      <c r="G27" s="278">
        <v>3580.6237300000003</v>
      </c>
      <c r="H27" s="392"/>
      <c r="I27" s="392"/>
      <c r="J27" s="392"/>
      <c r="K27" s="392"/>
      <c r="L27" s="392"/>
      <c r="M27" s="392"/>
    </row>
    <row r="28" spans="2:13">
      <c r="B28" s="392"/>
      <c r="C28" s="279" t="s">
        <v>541</v>
      </c>
      <c r="D28" s="215">
        <v>6.1868259522892162E-2</v>
      </c>
      <c r="E28" s="276">
        <v>30866.696351999995</v>
      </c>
      <c r="F28" s="278">
        <v>29537.633514999998</v>
      </c>
      <c r="G28" s="278">
        <v>25755.119239164997</v>
      </c>
      <c r="H28" s="392"/>
      <c r="I28" s="392"/>
      <c r="J28" s="392"/>
      <c r="K28" s="392"/>
      <c r="L28" s="392"/>
      <c r="M28" s="392"/>
    </row>
    <row r="29" spans="2:13">
      <c r="B29" s="392"/>
      <c r="C29" s="279" t="s">
        <v>542</v>
      </c>
      <c r="D29" s="215">
        <v>5.7511128855668447E-3</v>
      </c>
      <c r="E29" s="276">
        <v>2869.288008</v>
      </c>
      <c r="F29" s="278">
        <v>5266.0288840000003</v>
      </c>
      <c r="G29" s="278">
        <v>4066.9438393117639</v>
      </c>
      <c r="H29" s="392"/>
      <c r="I29" s="392"/>
      <c r="J29" s="392"/>
      <c r="K29" s="392"/>
      <c r="L29" s="392"/>
      <c r="M29" s="392"/>
    </row>
    <row r="30" spans="2:13">
      <c r="B30" s="392"/>
      <c r="C30" s="279" t="s">
        <v>439</v>
      </c>
      <c r="D30" s="215">
        <v>5.3297124934901907E-2</v>
      </c>
      <c r="E30" s="276">
        <v>26590.47118</v>
      </c>
      <c r="F30" s="278">
        <v>18925.789272999999</v>
      </c>
      <c r="G30" s="278">
        <v>15095.969591931738</v>
      </c>
      <c r="H30" s="392"/>
      <c r="I30" s="392"/>
      <c r="J30" s="392"/>
      <c r="K30" s="392"/>
      <c r="L30" s="392"/>
      <c r="M30" s="392"/>
    </row>
    <row r="31" spans="2:13" ht="11.25" customHeight="1">
      <c r="B31" s="392"/>
      <c r="C31" s="532" t="s">
        <v>151</v>
      </c>
      <c r="D31" s="280"/>
      <c r="E31" s="276"/>
      <c r="F31" s="278"/>
      <c r="G31" s="278"/>
      <c r="H31" s="392"/>
      <c r="I31" s="392"/>
      <c r="J31" s="392"/>
      <c r="K31" s="392"/>
      <c r="L31" s="392"/>
      <c r="M31" s="392"/>
    </row>
    <row r="32" spans="2:13">
      <c r="B32" s="392"/>
      <c r="C32" s="279" t="s">
        <v>405</v>
      </c>
      <c r="D32" s="215">
        <v>0.16556321113705799</v>
      </c>
      <c r="E32" s="276">
        <v>82601.149679000009</v>
      </c>
      <c r="F32" s="278">
        <v>79266.729091000001</v>
      </c>
      <c r="G32" s="278">
        <v>78691.934756999995</v>
      </c>
      <c r="H32" s="392"/>
      <c r="I32" s="392"/>
      <c r="J32" s="392"/>
      <c r="K32" s="392"/>
      <c r="L32" s="392"/>
      <c r="M32" s="392"/>
    </row>
    <row r="33" spans="2:13">
      <c r="B33" s="392"/>
      <c r="C33" s="279" t="s">
        <v>539</v>
      </c>
      <c r="D33" s="215">
        <v>5.8954085681917623E-3</v>
      </c>
      <c r="E33" s="276">
        <v>2941.2785739999999</v>
      </c>
      <c r="F33" s="278">
        <v>4679.4048940000002</v>
      </c>
      <c r="G33" s="278">
        <v>3508.2761449999998</v>
      </c>
      <c r="H33" s="392"/>
      <c r="I33" s="392"/>
      <c r="J33" s="392"/>
      <c r="K33" s="392"/>
      <c r="L33" s="392"/>
      <c r="M33" s="392"/>
    </row>
    <row r="34" spans="2:13">
      <c r="B34" s="392"/>
      <c r="C34" s="279" t="s">
        <v>540</v>
      </c>
      <c r="D34" s="215">
        <v>4.4260205569169223E-2</v>
      </c>
      <c r="E34" s="276">
        <v>22081.861302000001</v>
      </c>
      <c r="F34" s="278">
        <v>21962.575528000001</v>
      </c>
      <c r="G34" s="278">
        <v>20856.025102</v>
      </c>
      <c r="H34" s="392"/>
      <c r="I34" s="392"/>
      <c r="J34" s="392"/>
      <c r="K34" s="392"/>
      <c r="L34" s="392"/>
      <c r="M34" s="392"/>
    </row>
    <row r="35" spans="2:13">
      <c r="B35" s="392"/>
      <c r="C35" s="279" t="s">
        <v>541</v>
      </c>
      <c r="D35" s="215">
        <v>0.56843264082089973</v>
      </c>
      <c r="E35" s="276">
        <v>283596.75633499998</v>
      </c>
      <c r="F35" s="278">
        <v>280624.81223800004</v>
      </c>
      <c r="G35" s="278">
        <v>258815.87185600001</v>
      </c>
      <c r="H35" s="392"/>
      <c r="I35" s="392"/>
      <c r="J35" s="392"/>
      <c r="K35" s="392"/>
      <c r="L35" s="392"/>
      <c r="M35" s="392"/>
    </row>
    <row r="36" spans="2:13">
      <c r="B36" s="392"/>
      <c r="C36" s="279" t="s">
        <v>542</v>
      </c>
      <c r="D36" s="215">
        <v>9.2560669081687263E-3</v>
      </c>
      <c r="E36" s="276">
        <v>4617.9447890000001</v>
      </c>
      <c r="F36" s="278">
        <v>3404.7926029999999</v>
      </c>
      <c r="G36" s="278">
        <v>3618.729949</v>
      </c>
      <c r="H36" s="392"/>
      <c r="I36" s="392"/>
      <c r="J36" s="392"/>
      <c r="K36" s="392"/>
      <c r="L36" s="392"/>
      <c r="M36" s="392"/>
    </row>
    <row r="37" spans="2:13">
      <c r="B37" s="392"/>
      <c r="C37" s="279" t="s">
        <v>439</v>
      </c>
      <c r="D37" s="215">
        <v>1.2710225034632443E-2</v>
      </c>
      <c r="E37" s="276">
        <v>6341.2589870000002</v>
      </c>
      <c r="F37" s="278">
        <v>7502.5112759999993</v>
      </c>
      <c r="G37" s="278">
        <v>7156.6738580000001</v>
      </c>
      <c r="H37" s="392"/>
      <c r="I37" s="392"/>
      <c r="J37" s="392"/>
      <c r="K37" s="392"/>
      <c r="L37" s="392"/>
      <c r="M37" s="392"/>
    </row>
    <row r="38" spans="2:13">
      <c r="B38" s="392"/>
      <c r="C38" s="284" t="s">
        <v>440</v>
      </c>
      <c r="D38" s="286">
        <v>1</v>
      </c>
      <c r="E38" s="285">
        <v>498910.04838399991</v>
      </c>
      <c r="F38" s="287">
        <v>492286.80218800006</v>
      </c>
      <c r="G38" s="287">
        <v>463367.30072435574</v>
      </c>
      <c r="H38" s="392"/>
      <c r="I38" s="392"/>
      <c r="J38" s="392"/>
      <c r="K38" s="392"/>
      <c r="L38" s="392"/>
      <c r="M38" s="392"/>
    </row>
    <row r="39" spans="2:13">
      <c r="B39" s="392"/>
      <c r="C39" s="279"/>
      <c r="D39" s="280"/>
      <c r="E39" s="276"/>
      <c r="F39" s="278"/>
      <c r="G39" s="278"/>
      <c r="H39" s="392"/>
      <c r="I39" s="392"/>
      <c r="J39" s="392"/>
      <c r="K39" s="392"/>
      <c r="L39" s="392"/>
      <c r="M39" s="392"/>
    </row>
    <row r="40" spans="2:13">
      <c r="B40" s="392"/>
      <c r="C40" s="279" t="s">
        <v>403</v>
      </c>
      <c r="D40" s="215">
        <v>5.0660715800139131E-2</v>
      </c>
      <c r="E40" s="276">
        <v>25275.140212000002</v>
      </c>
      <c r="F40" s="278">
        <v>24740.550761999999</v>
      </c>
      <c r="G40" s="278">
        <v>22775.176599000002</v>
      </c>
      <c r="H40" s="392"/>
      <c r="I40" s="392"/>
      <c r="J40" s="392"/>
      <c r="K40" s="392"/>
      <c r="L40" s="392"/>
      <c r="M40" s="392"/>
    </row>
    <row r="41" spans="2:13">
      <c r="B41" s="392"/>
      <c r="C41" s="279" t="s">
        <v>441</v>
      </c>
      <c r="D41" s="215">
        <v>1.4594345629593226E-2</v>
      </c>
      <c r="E41" s="276">
        <v>7281.2656960000004</v>
      </c>
      <c r="F41" s="278">
        <v>7826.0802290000001</v>
      </c>
      <c r="G41" s="278">
        <v>7409.3785630000002</v>
      </c>
      <c r="H41" s="392"/>
      <c r="I41" s="392"/>
      <c r="J41" s="392"/>
      <c r="K41" s="392"/>
      <c r="L41" s="392"/>
      <c r="M41" s="392"/>
    </row>
    <row r="42" spans="2:13">
      <c r="B42" s="392"/>
      <c r="C42" s="279" t="s">
        <v>130</v>
      </c>
      <c r="D42" s="215">
        <v>4.3195590236875046E-2</v>
      </c>
      <c r="E42" s="276">
        <v>21550.714049999999</v>
      </c>
      <c r="F42" s="278">
        <v>22213.355789000001</v>
      </c>
      <c r="G42" s="278">
        <v>22447.46833</v>
      </c>
      <c r="H42" s="392"/>
      <c r="I42" s="392"/>
      <c r="J42" s="392"/>
      <c r="K42" s="392"/>
      <c r="L42" s="392"/>
      <c r="M42" s="392"/>
    </row>
    <row r="43" spans="2:13">
      <c r="B43" s="392"/>
      <c r="C43" s="279" t="s">
        <v>543</v>
      </c>
      <c r="D43" s="215">
        <v>0.75690967388375141</v>
      </c>
      <c r="E43" s="276">
        <v>377629.84263199999</v>
      </c>
      <c r="F43" s="278">
        <v>369963.00037999998</v>
      </c>
      <c r="G43" s="278">
        <v>348203.96996054176</v>
      </c>
      <c r="H43" s="392"/>
      <c r="I43" s="392"/>
      <c r="J43" s="392"/>
      <c r="K43" s="392"/>
      <c r="L43" s="392"/>
      <c r="M43" s="392"/>
    </row>
    <row r="44" spans="2:13">
      <c r="B44" s="392"/>
      <c r="C44" s="279" t="s">
        <v>544</v>
      </c>
      <c r="D44" s="215">
        <v>1.1933954847433325E-5</v>
      </c>
      <c r="E44" s="276">
        <v>5.95397</v>
      </c>
      <c r="F44" s="278">
        <v>19.194051000000002</v>
      </c>
      <c r="G44" s="278">
        <v>1027.835738</v>
      </c>
      <c r="H44" s="392"/>
      <c r="I44" s="392"/>
      <c r="J44" s="392"/>
      <c r="K44" s="392"/>
      <c r="L44" s="392"/>
      <c r="M44" s="392"/>
    </row>
    <row r="45" spans="2:13">
      <c r="B45" s="392"/>
      <c r="C45" s="279" t="s">
        <v>545</v>
      </c>
      <c r="D45" s="215">
        <v>3.7609428930827936E-2</v>
      </c>
      <c r="E45" s="276">
        <v>18763.722038</v>
      </c>
      <c r="F45" s="278">
        <v>19358.109208000002</v>
      </c>
      <c r="G45" s="278">
        <v>20728.088947</v>
      </c>
      <c r="H45" s="392"/>
      <c r="I45" s="392"/>
      <c r="J45" s="392"/>
      <c r="K45" s="392"/>
      <c r="L45" s="392"/>
      <c r="M45" s="392"/>
    </row>
    <row r="46" spans="2:13">
      <c r="B46" s="392"/>
      <c r="C46" s="279" t="s">
        <v>546</v>
      </c>
      <c r="D46" s="215">
        <v>4.9789739593700958E-3</v>
      </c>
      <c r="E46" s="276">
        <v>2484.0601430000002</v>
      </c>
      <c r="F46" s="278">
        <v>4824.5659109999997</v>
      </c>
      <c r="G46" s="278">
        <v>2542.8503350000001</v>
      </c>
      <c r="H46" s="392"/>
      <c r="I46" s="392"/>
      <c r="J46" s="392"/>
      <c r="K46" s="392"/>
      <c r="L46" s="392"/>
      <c r="M46" s="392"/>
    </row>
    <row r="47" spans="2:13">
      <c r="B47" s="392"/>
      <c r="C47" s="279" t="s">
        <v>547</v>
      </c>
      <c r="D47" s="215">
        <v>9.2039337604595761E-2</v>
      </c>
      <c r="E47" s="276">
        <v>45919.350451999999</v>
      </c>
      <c r="F47" s="278">
        <v>43341.95594</v>
      </c>
      <c r="G47" s="278">
        <v>38232.515927813947</v>
      </c>
      <c r="H47" s="392"/>
      <c r="I47" s="392"/>
      <c r="J47" s="392"/>
      <c r="K47" s="392"/>
      <c r="L47" s="392"/>
      <c r="M47" s="392"/>
    </row>
    <row r="48" spans="2:13" ht="7.5" customHeight="1">
      <c r="B48" s="392"/>
      <c r="C48" s="281"/>
      <c r="D48" s="283"/>
      <c r="E48" s="282"/>
      <c r="F48" s="278"/>
      <c r="G48" s="278"/>
      <c r="H48" s="392"/>
      <c r="I48" s="392"/>
      <c r="J48" s="392"/>
      <c r="K48" s="392"/>
      <c r="L48" s="392"/>
      <c r="M48" s="392"/>
    </row>
    <row r="49" spans="2:13">
      <c r="B49" s="392"/>
      <c r="C49" s="284" t="s">
        <v>548</v>
      </c>
      <c r="D49" s="286">
        <v>1</v>
      </c>
      <c r="E49" s="285">
        <v>498910.04919299996</v>
      </c>
      <c r="F49" s="287">
        <v>492286.81226999999</v>
      </c>
      <c r="G49" s="287">
        <v>463367.28440035571</v>
      </c>
      <c r="H49" s="392"/>
      <c r="I49" s="392"/>
      <c r="J49" s="392"/>
      <c r="K49" s="392"/>
      <c r="L49" s="392"/>
      <c r="M49" s="392"/>
    </row>
    <row r="50" spans="2:13" ht="7.5" customHeight="1">
      <c r="B50" s="392"/>
      <c r="C50" s="279"/>
      <c r="D50" s="157"/>
      <c r="E50" s="157"/>
      <c r="F50" s="157"/>
      <c r="G50" s="157"/>
      <c r="H50" s="392"/>
      <c r="I50" s="392"/>
      <c r="J50" s="392"/>
      <c r="K50" s="392"/>
      <c r="L50" s="392"/>
      <c r="M50" s="392"/>
    </row>
    <row r="51" spans="2:13">
      <c r="B51" s="392"/>
      <c r="C51" s="680" t="s">
        <v>549</v>
      </c>
      <c r="D51" s="157"/>
      <c r="E51" s="157"/>
      <c r="F51" s="157"/>
      <c r="G51" s="157"/>
      <c r="H51" s="229"/>
      <c r="I51" s="392"/>
      <c r="J51" s="392"/>
      <c r="K51" s="392"/>
      <c r="L51" s="392"/>
      <c r="M51" s="392"/>
    </row>
    <row r="52" spans="2:13">
      <c r="B52" s="392"/>
      <c r="C52" s="392"/>
      <c r="D52" s="392"/>
      <c r="E52" s="392"/>
      <c r="F52" s="392"/>
      <c r="G52" s="392"/>
      <c r="H52" s="392"/>
      <c r="I52" s="392"/>
      <c r="J52" s="392"/>
      <c r="K52" s="392"/>
      <c r="L52" s="392"/>
      <c r="M52" s="392"/>
    </row>
    <row r="53" spans="2:13">
      <c r="B53" s="392"/>
      <c r="C53" s="392"/>
      <c r="D53" s="392"/>
      <c r="E53" s="392"/>
      <c r="F53" s="392"/>
      <c r="G53" s="392"/>
      <c r="H53" s="392"/>
      <c r="I53" s="392"/>
      <c r="J53" s="392"/>
      <c r="K53" s="392"/>
      <c r="L53" s="392"/>
      <c r="M53" s="392"/>
    </row>
    <row r="54" spans="2:13">
      <c r="B54" s="392"/>
      <c r="C54" s="392"/>
      <c r="D54" s="392"/>
      <c r="E54" s="392"/>
      <c r="F54" s="392"/>
      <c r="G54" s="392"/>
      <c r="H54" s="392"/>
      <c r="I54" s="392"/>
      <c r="J54" s="392"/>
      <c r="K54" s="392"/>
      <c r="L54" s="392"/>
      <c r="M54" s="392"/>
    </row>
  </sheetData>
  <mergeCells count="3">
    <mergeCell ref="C20:G20"/>
    <mergeCell ref="I4:J4"/>
    <mergeCell ref="C2:K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O103"/>
  <sheetViews>
    <sheetView showGridLines="0" workbookViewId="0"/>
  </sheetViews>
  <sheetFormatPr defaultColWidth="9.140625" defaultRowHeight="15" outlineLevelCol="1"/>
  <cols>
    <col min="1" max="1" width="9.140625" style="2"/>
    <col min="2" max="2" width="9.140625" style="151"/>
    <col min="3" max="3" width="22.5703125" style="151" customWidth="1"/>
    <col min="4" max="4" width="7.42578125" style="151" customWidth="1"/>
    <col min="5" max="8" width="7.140625" style="151" customWidth="1"/>
    <col min="9" max="9" width="7.28515625" style="2" customWidth="1"/>
    <col min="10" max="10" width="6.42578125" style="2" customWidth="1"/>
    <col min="11" max="12" width="7.140625" style="2" customWidth="1" outlineLevel="1"/>
    <col min="13" max="14" width="7.140625" style="2" customWidth="1"/>
    <col min="15" max="16384" width="9.140625" style="2"/>
  </cols>
  <sheetData>
    <row r="1" spans="2:15">
      <c r="B1" s="157"/>
      <c r="C1" s="157"/>
      <c r="D1" s="157"/>
      <c r="E1" s="157"/>
      <c r="F1" s="157"/>
      <c r="G1" s="157"/>
      <c r="H1" s="157"/>
      <c r="I1" s="157"/>
      <c r="J1" s="157"/>
      <c r="K1" s="157"/>
      <c r="L1" s="157"/>
      <c r="M1" s="157"/>
      <c r="N1" s="157"/>
      <c r="O1" s="392"/>
    </row>
    <row r="2" spans="2:15" ht="24" thickBot="1">
      <c r="B2" s="157"/>
      <c r="C2" s="597" t="s">
        <v>258</v>
      </c>
      <c r="D2" s="596"/>
      <c r="E2" s="596"/>
      <c r="F2" s="596"/>
      <c r="G2" s="596"/>
      <c r="H2" s="596"/>
      <c r="I2" s="596"/>
      <c r="J2" s="596"/>
      <c r="K2" s="596"/>
      <c r="L2" s="596"/>
      <c r="M2" s="157"/>
      <c r="N2" s="157"/>
      <c r="O2" s="392"/>
    </row>
    <row r="3" spans="2:15" ht="23.25">
      <c r="B3" s="157"/>
      <c r="C3" s="628"/>
      <c r="D3" s="629"/>
      <c r="E3" s="629"/>
      <c r="F3" s="629"/>
      <c r="G3" s="629"/>
      <c r="H3" s="629"/>
      <c r="I3" s="629"/>
      <c r="J3" s="629"/>
      <c r="K3" s="629"/>
      <c r="L3" s="629"/>
      <c r="M3" s="157"/>
      <c r="N3" s="157"/>
      <c r="O3" s="392"/>
    </row>
    <row r="4" spans="2:15" ht="15" customHeight="1">
      <c r="B4" s="157"/>
      <c r="C4" s="571" t="s">
        <v>224</v>
      </c>
      <c r="D4" s="551"/>
      <c r="E4" s="551"/>
      <c r="F4" s="551"/>
      <c r="G4" s="551"/>
      <c r="H4" s="551"/>
      <c r="I4" s="157"/>
      <c r="J4" s="157"/>
      <c r="K4" s="157"/>
      <c r="L4" s="157"/>
      <c r="M4" s="157"/>
      <c r="N4" s="157"/>
      <c r="O4" s="157"/>
    </row>
    <row r="5" spans="2:15">
      <c r="B5" s="157"/>
      <c r="C5" s="541"/>
      <c r="D5" s="542">
        <v>2015</v>
      </c>
      <c r="E5" s="542" t="s">
        <v>347</v>
      </c>
      <c r="F5" s="542">
        <v>2014</v>
      </c>
      <c r="G5" s="542" t="s">
        <v>347</v>
      </c>
      <c r="H5" s="542" t="s">
        <v>347</v>
      </c>
      <c r="I5" s="859" t="s">
        <v>348</v>
      </c>
      <c r="J5" s="859"/>
      <c r="K5" s="542" t="s">
        <v>349</v>
      </c>
      <c r="L5" s="542" t="s">
        <v>349</v>
      </c>
      <c r="M5" s="157"/>
      <c r="N5" s="157"/>
      <c r="O5" s="157"/>
    </row>
    <row r="6" spans="2:15" ht="18" customHeight="1">
      <c r="B6" s="157"/>
      <c r="C6" s="541" t="s">
        <v>69</v>
      </c>
      <c r="D6" s="542" t="s">
        <v>350</v>
      </c>
      <c r="E6" s="542" t="s">
        <v>351</v>
      </c>
      <c r="F6" s="542" t="s">
        <v>352</v>
      </c>
      <c r="G6" s="542" t="s">
        <v>353</v>
      </c>
      <c r="H6" s="542" t="s">
        <v>350</v>
      </c>
      <c r="I6" s="635">
        <v>2015</v>
      </c>
      <c r="J6" s="635">
        <v>2014</v>
      </c>
      <c r="K6" s="635">
        <v>2014</v>
      </c>
      <c r="L6" s="539">
        <v>2013</v>
      </c>
      <c r="M6" s="157"/>
      <c r="N6" s="157"/>
      <c r="O6" s="157"/>
    </row>
    <row r="7" spans="2:15">
      <c r="B7" s="157"/>
      <c r="C7" s="3" t="s">
        <v>366</v>
      </c>
      <c r="D7" s="74">
        <v>813.41051139764181</v>
      </c>
      <c r="E7" s="75">
        <v>810.92336753178608</v>
      </c>
      <c r="F7" s="75">
        <v>872.5440321019239</v>
      </c>
      <c r="G7" s="75">
        <v>855.74884088944225</v>
      </c>
      <c r="H7" s="75">
        <v>789.72584215538222</v>
      </c>
      <c r="I7" s="74">
        <v>1624.333878929428</v>
      </c>
      <c r="J7" s="75">
        <v>1607.4737827540462</v>
      </c>
      <c r="K7" s="75">
        <v>3335.7666557454122</v>
      </c>
      <c r="L7" s="75">
        <v>3251.5307465844344</v>
      </c>
      <c r="M7" s="157"/>
      <c r="N7" s="157"/>
      <c r="O7" s="157"/>
    </row>
    <row r="8" spans="2:15">
      <c r="B8" s="157"/>
      <c r="C8" s="3" t="s">
        <v>367</v>
      </c>
      <c r="D8" s="74">
        <v>70.184391615223163</v>
      </c>
      <c r="E8" s="75">
        <v>8.5108294760845347</v>
      </c>
      <c r="F8" s="75">
        <v>323.19447276830999</v>
      </c>
      <c r="G8" s="75">
        <v>36.641790869952558</v>
      </c>
      <c r="H8" s="75">
        <v>44.881383201692955</v>
      </c>
      <c r="I8" s="74">
        <v>78.695221091307701</v>
      </c>
      <c r="J8" s="75">
        <v>120.22480963251907</v>
      </c>
      <c r="K8" s="75">
        <v>480.06107327078166</v>
      </c>
      <c r="L8" s="75">
        <v>16.828745046281572</v>
      </c>
      <c r="M8" s="157"/>
      <c r="N8" s="157"/>
      <c r="O8" s="157"/>
    </row>
    <row r="9" spans="2:15">
      <c r="B9" s="157"/>
      <c r="C9" s="3" t="s">
        <v>358</v>
      </c>
      <c r="D9" s="74">
        <v>708.79618222752003</v>
      </c>
      <c r="E9" s="75">
        <v>644.84915939839004</v>
      </c>
      <c r="F9" s="75">
        <v>603.22392698249462</v>
      </c>
      <c r="G9" s="75">
        <v>580.80480599022985</v>
      </c>
      <c r="H9" s="75">
        <v>585.25633915570666</v>
      </c>
      <c r="I9" s="74">
        <v>1353.6453416259101</v>
      </c>
      <c r="J9" s="75">
        <v>1174.9269959600001</v>
      </c>
      <c r="K9" s="75">
        <v>2358.9557289327245</v>
      </c>
      <c r="L9" s="75">
        <v>2359.6747027308602</v>
      </c>
      <c r="M9" s="157"/>
      <c r="N9" s="157"/>
      <c r="O9" s="157"/>
    </row>
    <row r="10" spans="2:15">
      <c r="B10" s="157"/>
      <c r="C10" s="3" t="s">
        <v>359</v>
      </c>
      <c r="D10" s="74">
        <v>-512.71017866217437</v>
      </c>
      <c r="E10" s="75">
        <v>-471.03374966299526</v>
      </c>
      <c r="F10" s="75">
        <v>-481.14633945248437</v>
      </c>
      <c r="G10" s="75">
        <v>-431.11064024071669</v>
      </c>
      <c r="H10" s="75">
        <v>-434.71284116674525</v>
      </c>
      <c r="I10" s="74">
        <v>-983.74392832516969</v>
      </c>
      <c r="J10" s="75">
        <v>-781.2356058134053</v>
      </c>
      <c r="K10" s="75">
        <v>-1693.4925855066062</v>
      </c>
      <c r="L10" s="75">
        <v>-1460.4586066315494</v>
      </c>
      <c r="M10" s="157"/>
      <c r="N10" s="157"/>
      <c r="O10" s="157"/>
    </row>
    <row r="11" spans="2:15">
      <c r="B11" s="157"/>
      <c r="C11" s="3" t="s">
        <v>360</v>
      </c>
      <c r="D11" s="74">
        <v>-638.46208474194498</v>
      </c>
      <c r="E11" s="75">
        <v>-644.7163653734076</v>
      </c>
      <c r="F11" s="75">
        <v>-289.44622419021442</v>
      </c>
      <c r="G11" s="75">
        <v>-610.42713192129418</v>
      </c>
      <c r="H11" s="75">
        <v>-640.35066718977646</v>
      </c>
      <c r="I11" s="74">
        <v>-1283.1784501153525</v>
      </c>
      <c r="J11" s="75">
        <v>-1256.4745809627168</v>
      </c>
      <c r="K11" s="75">
        <v>-2156.3479370742252</v>
      </c>
      <c r="L11" s="75">
        <v>-2281.1999905865518</v>
      </c>
      <c r="M11" s="157"/>
      <c r="N11" s="157"/>
      <c r="O11" s="157"/>
    </row>
    <row r="12" spans="2:15">
      <c r="B12" s="157"/>
      <c r="C12" s="50" t="s">
        <v>361</v>
      </c>
      <c r="D12" s="74">
        <v>85.341012181788514</v>
      </c>
      <c r="E12" s="75">
        <v>109.02165776098514</v>
      </c>
      <c r="F12" s="75">
        <v>-21.070237720695907</v>
      </c>
      <c r="G12" s="75">
        <v>103.03757204557841</v>
      </c>
      <c r="H12" s="75">
        <v>173.85189674434193</v>
      </c>
      <c r="I12" s="74">
        <v>194.36266994277366</v>
      </c>
      <c r="J12" s="75">
        <v>309.84238448239262</v>
      </c>
      <c r="K12" s="75">
        <v>391.82971880727519</v>
      </c>
      <c r="L12" s="75">
        <v>182.7411944130142</v>
      </c>
      <c r="M12" s="157"/>
      <c r="N12" s="157"/>
      <c r="O12" s="157"/>
    </row>
    <row r="13" spans="2:15">
      <c r="B13" s="157"/>
      <c r="C13" s="640" t="s">
        <v>602</v>
      </c>
      <c r="D13" s="786">
        <v>-80.821202</v>
      </c>
      <c r="E13" s="641">
        <v>-108.369778</v>
      </c>
      <c r="F13" s="641">
        <v>-145.11831000000001</v>
      </c>
      <c r="G13" s="641">
        <v>-56.544490000000003</v>
      </c>
      <c r="H13" s="641">
        <v>-130.425117</v>
      </c>
      <c r="I13" s="786">
        <v>-189.19098</v>
      </c>
      <c r="J13" s="641">
        <v>-258.42495400000001</v>
      </c>
      <c r="K13" s="641">
        <v>-460.08775400000002</v>
      </c>
      <c r="L13" s="641">
        <v>-440.16435300000001</v>
      </c>
      <c r="M13" s="157"/>
      <c r="N13" s="157"/>
      <c r="O13" s="157"/>
    </row>
    <row r="14" spans="2:15" ht="25.5">
      <c r="B14" s="157"/>
      <c r="C14" s="642" t="s">
        <v>363</v>
      </c>
      <c r="D14" s="787">
        <v>526.5598340180544</v>
      </c>
      <c r="E14" s="643">
        <v>457.55489913084307</v>
      </c>
      <c r="F14" s="643">
        <v>1007.2996304893337</v>
      </c>
      <c r="G14" s="643">
        <v>534.69523763319216</v>
      </c>
      <c r="H14" s="643">
        <v>518.65195290060228</v>
      </c>
      <c r="I14" s="787">
        <v>984.11473314889736</v>
      </c>
      <c r="J14" s="643">
        <v>1174.7577860528359</v>
      </c>
      <c r="K14" s="643">
        <v>2716.7726541753623</v>
      </c>
      <c r="L14" s="643">
        <v>2069.1167915564893</v>
      </c>
      <c r="M14" s="157"/>
      <c r="N14" s="157"/>
      <c r="O14" s="157"/>
    </row>
    <row r="15" spans="2:15">
      <c r="B15" s="157"/>
      <c r="C15" s="3" t="s">
        <v>364</v>
      </c>
      <c r="D15" s="74">
        <v>-40.887703916096392</v>
      </c>
      <c r="E15" s="75">
        <v>63.118231744750652</v>
      </c>
      <c r="F15" s="75">
        <v>-358.86561179876634</v>
      </c>
      <c r="G15" s="75">
        <v>98.80382647991442</v>
      </c>
      <c r="H15" s="75">
        <v>195.97669895519513</v>
      </c>
      <c r="I15" s="74">
        <v>22.23052782865426</v>
      </c>
      <c r="J15" s="75">
        <v>313.52283605440311</v>
      </c>
      <c r="K15" s="75">
        <v>53.58105073555123</v>
      </c>
      <c r="L15" s="75">
        <v>368.18244405756707</v>
      </c>
      <c r="M15" s="157"/>
      <c r="N15" s="157"/>
      <c r="O15" s="157"/>
    </row>
    <row r="16" spans="2:15">
      <c r="B16" s="157"/>
      <c r="C16" s="379" t="s">
        <v>368</v>
      </c>
      <c r="D16" s="788">
        <v>-151.164939</v>
      </c>
      <c r="E16" s="572">
        <v>-154.44859299999999</v>
      </c>
      <c r="F16" s="572">
        <v>-121.17446099999999</v>
      </c>
      <c r="G16" s="572">
        <v>-90</v>
      </c>
      <c r="H16" s="572">
        <v>-90</v>
      </c>
      <c r="I16" s="788">
        <v>-305.61353199999996</v>
      </c>
      <c r="J16" s="572">
        <v>-180</v>
      </c>
      <c r="K16" s="572">
        <v>-391.17446100000001</v>
      </c>
      <c r="L16" s="572">
        <v>0</v>
      </c>
      <c r="M16" s="157"/>
      <c r="N16" s="157"/>
      <c r="O16" s="157"/>
    </row>
    <row r="17" spans="2:15">
      <c r="B17" s="157"/>
      <c r="C17" s="34" t="s">
        <v>365</v>
      </c>
      <c r="D17" s="789">
        <v>334.50719110195803</v>
      </c>
      <c r="E17" s="225">
        <v>366.2245378755938</v>
      </c>
      <c r="F17" s="225">
        <v>527.25955769056748</v>
      </c>
      <c r="G17" s="225">
        <v>543.49906411310656</v>
      </c>
      <c r="H17" s="225">
        <v>624.62865185579744</v>
      </c>
      <c r="I17" s="789">
        <v>700.7317289775516</v>
      </c>
      <c r="J17" s="225">
        <v>1308.280622107239</v>
      </c>
      <c r="K17" s="225">
        <v>2379.1792439109136</v>
      </c>
      <c r="L17" s="225">
        <v>2437.2992356140562</v>
      </c>
      <c r="M17" s="157"/>
      <c r="N17" s="157"/>
      <c r="O17" s="157"/>
    </row>
    <row r="18" spans="2:15">
      <c r="B18" s="157"/>
      <c r="C18" s="569" t="s">
        <v>483</v>
      </c>
      <c r="D18" s="788">
        <v>-92.783000000000001</v>
      </c>
      <c r="E18" s="572">
        <v>-93.861000000000004</v>
      </c>
      <c r="F18" s="572">
        <v>-95.899002999999993</v>
      </c>
      <c r="G18" s="572">
        <v>-93.045415999999989</v>
      </c>
      <c r="H18" s="572">
        <v>-93.880424000000005</v>
      </c>
      <c r="I18" s="788">
        <v>-186.64400000000001</v>
      </c>
      <c r="J18" s="572">
        <v>-191.42885100000001</v>
      </c>
      <c r="K18" s="572">
        <v>-380.37299999999999</v>
      </c>
      <c r="L18" s="572">
        <v>-375.3</v>
      </c>
      <c r="M18" s="157"/>
      <c r="N18" s="157"/>
      <c r="O18" s="157"/>
    </row>
    <row r="19" spans="2:15">
      <c r="B19" s="157"/>
      <c r="C19" s="34" t="s">
        <v>484</v>
      </c>
      <c r="D19" s="789">
        <v>241.72419110195801</v>
      </c>
      <c r="E19" s="225">
        <v>272.36353787559381</v>
      </c>
      <c r="F19" s="225">
        <v>431.36055469056748</v>
      </c>
      <c r="G19" s="225">
        <v>450.45364811310657</v>
      </c>
      <c r="H19" s="225">
        <v>530.7482278557975</v>
      </c>
      <c r="I19" s="789">
        <v>514.08772897755159</v>
      </c>
      <c r="J19" s="225">
        <v>1116.8517711072391</v>
      </c>
      <c r="K19" s="225">
        <v>1998.8062439109135</v>
      </c>
      <c r="L19" s="225">
        <v>2061.999235614056</v>
      </c>
      <c r="M19" s="157"/>
      <c r="N19" s="157"/>
      <c r="O19" s="157"/>
    </row>
    <row r="20" spans="2:15">
      <c r="B20" s="157"/>
      <c r="C20" s="569" t="s">
        <v>485</v>
      </c>
      <c r="D20" s="788">
        <v>-72.71899999999998</v>
      </c>
      <c r="E20" s="572">
        <v>-66.290000000000006</v>
      </c>
      <c r="F20" s="572">
        <v>-11.814359000000024</v>
      </c>
      <c r="G20" s="572">
        <v>-130.455929</v>
      </c>
      <c r="H20" s="572">
        <v>-116.84177600000001</v>
      </c>
      <c r="I20" s="788">
        <v>-139.00899999999999</v>
      </c>
      <c r="J20" s="572">
        <v>-216.67632</v>
      </c>
      <c r="K20" s="572">
        <v>-358.94660800000003</v>
      </c>
      <c r="L20" s="572">
        <v>-69.745687000000004</v>
      </c>
      <c r="M20" s="157"/>
      <c r="N20" s="157"/>
      <c r="O20" s="157"/>
    </row>
    <row r="21" spans="2:15" ht="13.5" customHeight="1">
      <c r="B21" s="157"/>
      <c r="C21" s="570" t="s">
        <v>486</v>
      </c>
      <c r="D21" s="790">
        <v>169.00519110195802</v>
      </c>
      <c r="E21" s="644">
        <v>206.07353787559379</v>
      </c>
      <c r="F21" s="644">
        <v>419.54619569056746</v>
      </c>
      <c r="G21" s="644">
        <v>319.99771911310654</v>
      </c>
      <c r="H21" s="644">
        <v>413.90645185579751</v>
      </c>
      <c r="I21" s="790">
        <v>375.07872897755158</v>
      </c>
      <c r="J21" s="644">
        <v>900.17545110723904</v>
      </c>
      <c r="K21" s="644">
        <v>1639.8596359109135</v>
      </c>
      <c r="L21" s="644">
        <v>1992.2535486140559</v>
      </c>
      <c r="M21" s="157"/>
      <c r="N21" s="157"/>
      <c r="O21" s="157"/>
    </row>
    <row r="22" spans="2:15">
      <c r="B22" s="157"/>
      <c r="C22" s="157"/>
      <c r="D22" s="157"/>
      <c r="E22" s="157"/>
      <c r="F22" s="157"/>
      <c r="G22" s="157"/>
      <c r="H22" s="157"/>
      <c r="I22" s="157"/>
      <c r="J22" s="157"/>
      <c r="K22" s="157"/>
      <c r="L22" s="157"/>
      <c r="M22" s="157"/>
      <c r="N22" s="157"/>
      <c r="O22" s="392"/>
    </row>
    <row r="23" spans="2:15">
      <c r="B23" s="157"/>
      <c r="C23" s="157"/>
      <c r="D23" s="157"/>
      <c r="E23" s="157"/>
      <c r="F23" s="157"/>
      <c r="G23" s="157"/>
      <c r="H23" s="157"/>
      <c r="I23" s="157"/>
      <c r="J23" s="157"/>
      <c r="K23" s="157"/>
      <c r="L23" s="157"/>
      <c r="M23" s="157"/>
      <c r="N23" s="157"/>
      <c r="O23" s="392"/>
    </row>
    <row r="24" spans="2:15">
      <c r="B24" s="157"/>
      <c r="C24" s="841" t="s">
        <v>236</v>
      </c>
      <c r="D24" s="841">
        <v>0</v>
      </c>
      <c r="E24" s="841">
        <v>0</v>
      </c>
      <c r="F24" s="841">
        <v>0</v>
      </c>
      <c r="G24" s="841">
        <v>0</v>
      </c>
      <c r="H24" s="157"/>
      <c r="I24" s="157"/>
      <c r="J24" s="157"/>
      <c r="K24" s="157"/>
      <c r="L24" s="157"/>
      <c r="M24" s="157"/>
      <c r="N24" s="157"/>
      <c r="O24" s="392"/>
    </row>
    <row r="25" spans="2:15" ht="24.75" customHeight="1">
      <c r="B25" s="157"/>
      <c r="C25" s="322" t="s">
        <v>69</v>
      </c>
      <c r="D25" s="645" t="s">
        <v>603</v>
      </c>
      <c r="E25" s="401" t="s">
        <v>468</v>
      </c>
      <c r="F25" s="401" t="s">
        <v>604</v>
      </c>
      <c r="G25" s="322" t="s">
        <v>470</v>
      </c>
      <c r="H25" s="157"/>
      <c r="I25" s="157"/>
      <c r="J25" s="157"/>
      <c r="K25" s="157"/>
      <c r="L25" s="157"/>
      <c r="M25" s="157"/>
      <c r="N25" s="157"/>
      <c r="O25" s="392"/>
    </row>
    <row r="26" spans="2:15">
      <c r="B26" s="157"/>
      <c r="C26" s="303" t="s">
        <v>434</v>
      </c>
      <c r="D26" s="223">
        <v>1.1636703515275756E-2</v>
      </c>
      <c r="E26" s="304">
        <v>5087.7500170000003</v>
      </c>
      <c r="F26" s="295">
        <v>5391.3574010000002</v>
      </c>
      <c r="G26" s="295">
        <v>5679.0700580000002</v>
      </c>
      <c r="H26" s="157"/>
      <c r="I26" s="157"/>
      <c r="J26" s="157"/>
      <c r="K26" s="157"/>
      <c r="L26" s="157"/>
      <c r="M26" s="157"/>
      <c r="N26" s="157"/>
      <c r="O26" s="392"/>
    </row>
    <row r="27" spans="2:15">
      <c r="B27" s="157"/>
      <c r="C27" s="306" t="s">
        <v>605</v>
      </c>
      <c r="D27" s="223">
        <v>5.9887194327633501E-2</v>
      </c>
      <c r="E27" s="304">
        <v>26183.624388000004</v>
      </c>
      <c r="F27" s="295">
        <v>28334.695303</v>
      </c>
      <c r="G27" s="295">
        <v>23894.931183000001</v>
      </c>
      <c r="H27" s="157"/>
      <c r="I27" s="157"/>
      <c r="J27" s="157"/>
      <c r="K27" s="157"/>
      <c r="L27" s="157"/>
      <c r="M27" s="157"/>
      <c r="N27" s="157"/>
      <c r="O27" s="392"/>
    </row>
    <row r="28" spans="2:15">
      <c r="B28" s="157"/>
      <c r="C28" s="306" t="s">
        <v>606</v>
      </c>
      <c r="D28" s="223">
        <v>0.64125818154260039</v>
      </c>
      <c r="E28" s="304">
        <v>280368.17469500005</v>
      </c>
      <c r="F28" s="295">
        <v>284702.07168699993</v>
      </c>
      <c r="G28" s="295">
        <v>280974.32127151999</v>
      </c>
      <c r="H28" s="157"/>
      <c r="I28" s="157"/>
      <c r="J28" s="157"/>
      <c r="K28" s="157"/>
      <c r="L28" s="157"/>
      <c r="M28" s="157"/>
      <c r="N28" s="157"/>
      <c r="O28" s="392"/>
    </row>
    <row r="29" spans="2:15">
      <c r="B29" s="157"/>
      <c r="C29" s="306" t="s">
        <v>607</v>
      </c>
      <c r="D29" s="223">
        <v>0.27295138309717204</v>
      </c>
      <c r="E29" s="304">
        <v>119338.642784</v>
      </c>
      <c r="F29" s="295">
        <v>107805.440909</v>
      </c>
      <c r="G29" s="295">
        <v>87161.970119480015</v>
      </c>
      <c r="H29" s="157"/>
      <c r="I29" s="157"/>
      <c r="J29" s="157"/>
      <c r="K29" s="157"/>
      <c r="L29" s="157"/>
      <c r="M29" s="157"/>
      <c r="N29" s="157"/>
      <c r="O29" s="392"/>
    </row>
    <row r="30" spans="2:15">
      <c r="B30" s="157"/>
      <c r="C30" s="307" t="s">
        <v>488</v>
      </c>
      <c r="D30" s="223">
        <v>1.4266537517318266E-2</v>
      </c>
      <c r="E30" s="304">
        <v>6237.5548539999991</v>
      </c>
      <c r="F30" s="295">
        <v>14926.286377999999</v>
      </c>
      <c r="G30" s="295">
        <v>10318.935700999929</v>
      </c>
      <c r="H30" s="157"/>
      <c r="I30" s="157"/>
      <c r="J30" s="157"/>
      <c r="K30" s="157"/>
      <c r="L30" s="157"/>
      <c r="M30" s="157"/>
      <c r="N30" s="157"/>
      <c r="O30" s="392"/>
    </row>
    <row r="31" spans="2:15">
      <c r="B31" s="157"/>
      <c r="C31" s="308" t="s">
        <v>440</v>
      </c>
      <c r="D31" s="632">
        <v>1</v>
      </c>
      <c r="E31" s="309">
        <v>437215.74673800007</v>
      </c>
      <c r="F31" s="300">
        <v>441159.85167799989</v>
      </c>
      <c r="G31" s="300">
        <v>408029.22833299998</v>
      </c>
      <c r="H31" s="157"/>
      <c r="I31" s="157"/>
      <c r="J31" s="157"/>
      <c r="K31" s="157"/>
      <c r="L31" s="157"/>
      <c r="M31" s="157"/>
      <c r="N31" s="157"/>
      <c r="O31" s="392"/>
    </row>
    <row r="32" spans="2:15">
      <c r="B32" s="157"/>
      <c r="C32" s="306"/>
      <c r="D32" s="223"/>
      <c r="E32" s="304"/>
      <c r="F32" s="295"/>
      <c r="G32" s="295"/>
      <c r="H32" s="157"/>
      <c r="I32" s="157"/>
      <c r="J32" s="157"/>
      <c r="K32" s="157"/>
      <c r="L32" s="157"/>
      <c r="M32" s="157"/>
      <c r="N32" s="157"/>
      <c r="O32" s="392"/>
    </row>
    <row r="33" spans="2:15">
      <c r="B33" s="157"/>
      <c r="C33" s="303" t="s">
        <v>134</v>
      </c>
      <c r="D33" s="223">
        <v>4.9628911865945979E-2</v>
      </c>
      <c r="E33" s="304">
        <v>21698.541830000002</v>
      </c>
      <c r="F33" s="295">
        <v>21512.192310999999</v>
      </c>
      <c r="G33" s="295">
        <v>19870.649479</v>
      </c>
      <c r="H33" s="157"/>
      <c r="I33" s="157"/>
      <c r="J33" s="157"/>
      <c r="K33" s="157"/>
      <c r="L33" s="157"/>
      <c r="M33" s="157"/>
      <c r="N33" s="157"/>
      <c r="O33" s="392"/>
    </row>
    <row r="34" spans="2:15">
      <c r="B34" s="157"/>
      <c r="C34" s="303" t="s">
        <v>131</v>
      </c>
      <c r="D34" s="223">
        <v>9.0133423759735179E-4</v>
      </c>
      <c r="E34" s="304">
        <v>394.07752299999999</v>
      </c>
      <c r="F34" s="295">
        <v>421.369889</v>
      </c>
      <c r="G34" s="295">
        <v>402.39113100000003</v>
      </c>
      <c r="H34" s="157"/>
      <c r="I34" s="157"/>
      <c r="J34" s="157"/>
      <c r="K34" s="157"/>
      <c r="L34" s="157"/>
      <c r="M34" s="157"/>
      <c r="N34" s="157"/>
      <c r="O34" s="392"/>
    </row>
    <row r="35" spans="2:15">
      <c r="B35" s="157"/>
      <c r="C35" s="303" t="s">
        <v>135</v>
      </c>
      <c r="D35" s="223">
        <v>1.6020186240019694E-2</v>
      </c>
      <c r="E35" s="304">
        <v>7004.2777120000001</v>
      </c>
      <c r="F35" s="295">
        <v>7323.8683810000002</v>
      </c>
      <c r="G35" s="295">
        <v>6829.0486460000002</v>
      </c>
      <c r="H35" s="157"/>
      <c r="I35" s="157"/>
      <c r="J35" s="157"/>
      <c r="K35" s="157"/>
      <c r="L35" s="157"/>
      <c r="M35" s="157"/>
      <c r="N35" s="157"/>
      <c r="O35" s="392"/>
    </row>
    <row r="36" spans="2:15">
      <c r="B36" s="157"/>
      <c r="C36" s="303" t="s">
        <v>136</v>
      </c>
      <c r="D36" s="223">
        <v>4.9290800119892376E-2</v>
      </c>
      <c r="E36" s="304">
        <v>21550.714050000002</v>
      </c>
      <c r="F36" s="295">
        <v>22213.355788000001</v>
      </c>
      <c r="G36" s="295">
        <v>22447.46833</v>
      </c>
      <c r="H36" s="157"/>
      <c r="I36" s="157"/>
      <c r="J36" s="157"/>
      <c r="K36" s="157"/>
      <c r="L36" s="157"/>
      <c r="M36" s="157"/>
      <c r="N36" s="157"/>
      <c r="O36" s="392"/>
    </row>
    <row r="37" spans="2:15">
      <c r="B37" s="157"/>
      <c r="C37" s="303" t="s">
        <v>132</v>
      </c>
      <c r="D37" s="223">
        <v>0.86148560578846589</v>
      </c>
      <c r="E37" s="304">
        <v>376655.07363199996</v>
      </c>
      <c r="F37" s="295">
        <v>369151.29707999999</v>
      </c>
      <c r="G37" s="295">
        <v>347475.04726100003</v>
      </c>
      <c r="H37" s="157"/>
      <c r="I37" s="157"/>
      <c r="J37" s="157"/>
      <c r="K37" s="157"/>
      <c r="L37" s="157"/>
      <c r="M37" s="157"/>
      <c r="N37" s="157"/>
      <c r="O37" s="392"/>
    </row>
    <row r="38" spans="2:15">
      <c r="B38" s="157"/>
      <c r="C38" s="307" t="s">
        <v>133</v>
      </c>
      <c r="D38" s="223">
        <v>2.2673161748078666E-2</v>
      </c>
      <c r="E38" s="304">
        <v>9913.0633760000001</v>
      </c>
      <c r="F38" s="295">
        <v>20537.770258</v>
      </c>
      <c r="G38" s="295">
        <v>11004.62335</v>
      </c>
      <c r="H38" s="157"/>
      <c r="I38" s="157"/>
      <c r="J38" s="157"/>
      <c r="K38" s="157"/>
      <c r="L38" s="157"/>
      <c r="M38" s="157"/>
      <c r="N38" s="157"/>
      <c r="O38" s="392"/>
    </row>
    <row r="39" spans="2:15">
      <c r="B39" s="157"/>
      <c r="C39" s="308" t="s">
        <v>445</v>
      </c>
      <c r="D39" s="632">
        <v>1</v>
      </c>
      <c r="E39" s="309">
        <v>437215.74812299997</v>
      </c>
      <c r="F39" s="300">
        <v>441159.85370699997</v>
      </c>
      <c r="G39" s="300">
        <v>408029.22819700005</v>
      </c>
      <c r="H39" s="157"/>
      <c r="I39" s="157"/>
      <c r="J39" s="157"/>
      <c r="K39" s="157"/>
      <c r="L39" s="157"/>
      <c r="M39" s="157"/>
      <c r="N39" s="157"/>
      <c r="O39" s="392"/>
    </row>
    <row r="40" spans="2:15">
      <c r="B40" s="157"/>
      <c r="C40" s="45"/>
      <c r="D40" s="45"/>
      <c r="E40" s="45"/>
      <c r="F40" s="45"/>
      <c r="G40" s="45"/>
      <c r="H40" s="157"/>
      <c r="I40" s="157"/>
      <c r="J40" s="157"/>
      <c r="K40" s="157"/>
      <c r="L40" s="157"/>
      <c r="M40" s="157"/>
      <c r="N40" s="157"/>
      <c r="O40" s="392"/>
    </row>
    <row r="41" spans="2:15" ht="15.75" customHeight="1">
      <c r="B41" s="157"/>
      <c r="C41" s="858" t="s">
        <v>608</v>
      </c>
      <c r="D41" s="858"/>
      <c r="E41" s="858"/>
      <c r="F41" s="858"/>
      <c r="G41" s="858"/>
      <c r="H41" s="157"/>
      <c r="I41" s="157"/>
      <c r="J41" s="157"/>
      <c r="K41" s="157"/>
      <c r="L41" s="157"/>
      <c r="M41" s="157"/>
      <c r="N41" s="157"/>
      <c r="O41" s="392"/>
    </row>
    <row r="42" spans="2:15">
      <c r="B42" s="157"/>
      <c r="C42" s="588" t="s">
        <v>609</v>
      </c>
      <c r="D42" s="45"/>
      <c r="E42" s="45"/>
      <c r="F42" s="45"/>
      <c r="G42" s="45"/>
      <c r="H42" s="157"/>
      <c r="I42" s="157"/>
      <c r="J42" s="157"/>
      <c r="K42" s="157"/>
      <c r="L42" s="157"/>
      <c r="M42" s="157"/>
      <c r="N42" s="157"/>
      <c r="O42" s="392"/>
    </row>
    <row r="43" spans="2:15">
      <c r="B43" s="157"/>
      <c r="C43" s="588" t="s">
        <v>610</v>
      </c>
      <c r="D43" s="45"/>
      <c r="E43" s="45"/>
      <c r="F43" s="45"/>
      <c r="G43" s="45"/>
      <c r="H43" s="566"/>
      <c r="I43" s="157"/>
      <c r="J43" s="157"/>
      <c r="K43" s="157"/>
      <c r="L43" s="157"/>
      <c r="M43" s="157"/>
      <c r="N43" s="157"/>
      <c r="O43" s="392"/>
    </row>
    <row r="44" spans="2:15">
      <c r="B44" s="157"/>
      <c r="C44" s="567"/>
      <c r="D44" s="566"/>
      <c r="E44" s="566"/>
      <c r="F44" s="566"/>
      <c r="G44" s="566"/>
      <c r="H44" s="566"/>
      <c r="I44" s="566"/>
      <c r="J44" s="566"/>
      <c r="K44" s="566"/>
      <c r="L44" s="566"/>
      <c r="M44" s="566"/>
      <c r="N44" s="566"/>
      <c r="O44" s="392"/>
    </row>
    <row r="45" spans="2:15" ht="18.75">
      <c r="B45" s="157"/>
      <c r="C45" s="600" t="s">
        <v>99</v>
      </c>
      <c r="D45" s="157"/>
      <c r="E45" s="157"/>
      <c r="F45" s="157"/>
      <c r="G45" s="157"/>
      <c r="H45" s="157"/>
      <c r="I45" s="589"/>
      <c r="J45" s="589"/>
      <c r="K45" s="589"/>
      <c r="L45" s="589"/>
      <c r="M45" s="589"/>
      <c r="N45" s="589"/>
      <c r="O45" s="392"/>
    </row>
    <row r="46" spans="2:15">
      <c r="B46" s="157"/>
      <c r="C46" s="636" t="s">
        <v>260</v>
      </c>
      <c r="D46" s="636"/>
      <c r="E46" s="636"/>
      <c r="F46" s="636"/>
      <c r="G46" s="636"/>
      <c r="H46" s="636"/>
      <c r="I46" s="636"/>
      <c r="J46" s="636"/>
      <c r="K46" s="636"/>
      <c r="L46" s="636"/>
      <c r="M46" s="589"/>
      <c r="N46" s="589"/>
      <c r="O46" s="392"/>
    </row>
    <row r="47" spans="2:15" ht="19.5" customHeight="1">
      <c r="B47" s="157"/>
      <c r="C47" s="541"/>
      <c r="D47" s="542">
        <v>2015</v>
      </c>
      <c r="E47" s="542" t="s">
        <v>347</v>
      </c>
      <c r="F47" s="542">
        <v>2014</v>
      </c>
      <c r="G47" s="542" t="s">
        <v>347</v>
      </c>
      <c r="H47" s="542" t="s">
        <v>347</v>
      </c>
      <c r="I47" s="859" t="s">
        <v>348</v>
      </c>
      <c r="J47" s="859"/>
      <c r="K47" s="635" t="s">
        <v>349</v>
      </c>
      <c r="L47" s="635" t="s">
        <v>349</v>
      </c>
      <c r="M47" s="589"/>
      <c r="N47" s="589"/>
      <c r="O47" s="392"/>
    </row>
    <row r="48" spans="2:15">
      <c r="B48" s="157"/>
      <c r="C48" s="541" t="s">
        <v>69</v>
      </c>
      <c r="D48" s="542" t="s">
        <v>350</v>
      </c>
      <c r="E48" s="542" t="s">
        <v>351</v>
      </c>
      <c r="F48" s="542" t="s">
        <v>352</v>
      </c>
      <c r="G48" s="542" t="s">
        <v>353</v>
      </c>
      <c r="H48" s="542" t="s">
        <v>350</v>
      </c>
      <c r="I48" s="542">
        <v>2015</v>
      </c>
      <c r="J48" s="20">
        <v>2014</v>
      </c>
      <c r="K48" s="20">
        <v>2014</v>
      </c>
      <c r="L48" s="20">
        <v>2013</v>
      </c>
      <c r="M48" s="589"/>
      <c r="N48" s="589"/>
      <c r="O48" s="392"/>
    </row>
    <row r="49" spans="2:15">
      <c r="B49" s="157"/>
      <c r="C49" s="374" t="s">
        <v>415</v>
      </c>
      <c r="D49" s="355">
        <v>329</v>
      </c>
      <c r="E49" s="606">
        <v>319.55044057542415</v>
      </c>
      <c r="F49" s="607">
        <v>303.16168776490389</v>
      </c>
      <c r="G49" s="607">
        <v>292.94485625736007</v>
      </c>
      <c r="H49" s="607">
        <v>285.69998089293301</v>
      </c>
      <c r="I49" s="355">
        <v>648.55044057542409</v>
      </c>
      <c r="J49" s="606">
        <v>573.97064047994695</v>
      </c>
      <c r="K49" s="606">
        <v>1170.0771845022114</v>
      </c>
      <c r="L49" s="608" t="s">
        <v>416</v>
      </c>
      <c r="M49" s="589"/>
      <c r="N49" s="589"/>
      <c r="O49" s="392"/>
    </row>
    <row r="50" spans="2:15">
      <c r="B50" s="157"/>
      <c r="C50" s="367" t="s">
        <v>417</v>
      </c>
      <c r="D50" s="355">
        <v>-240</v>
      </c>
      <c r="E50" s="606">
        <v>-255.21108701878768</v>
      </c>
      <c r="F50" s="609">
        <v>-242.42026358689051</v>
      </c>
      <c r="G50" s="609">
        <v>-230.89191551741808</v>
      </c>
      <c r="H50" s="609">
        <v>-248.45999515510343</v>
      </c>
      <c r="I50" s="355">
        <v>-495.21108701878768</v>
      </c>
      <c r="J50" s="606">
        <v>-474.27597318420601</v>
      </c>
      <c r="K50" s="606">
        <v>-947.5881522885154</v>
      </c>
      <c r="L50" s="651" t="s">
        <v>416</v>
      </c>
      <c r="M50" s="589"/>
      <c r="N50" s="589"/>
      <c r="O50" s="392"/>
    </row>
    <row r="51" spans="2:15">
      <c r="B51" s="157"/>
      <c r="C51" s="369" t="s">
        <v>418</v>
      </c>
      <c r="D51" s="357">
        <v>89</v>
      </c>
      <c r="E51" s="610">
        <v>64.339353556636468</v>
      </c>
      <c r="F51" s="611">
        <v>60.741424178013375</v>
      </c>
      <c r="G51" s="611">
        <v>62.052940739941988</v>
      </c>
      <c r="H51" s="611">
        <v>37.239985737829585</v>
      </c>
      <c r="I51" s="357">
        <v>153.33935355663641</v>
      </c>
      <c r="J51" s="610">
        <v>99.694667295740942</v>
      </c>
      <c r="K51" s="610">
        <v>222.48903221369596</v>
      </c>
      <c r="L51" s="620" t="s">
        <v>416</v>
      </c>
      <c r="M51" s="589"/>
      <c r="N51" s="589"/>
      <c r="O51" s="392"/>
    </row>
    <row r="52" spans="2:15">
      <c r="B52" s="157"/>
      <c r="C52" s="374" t="s">
        <v>419</v>
      </c>
      <c r="D52" s="355">
        <v>91</v>
      </c>
      <c r="E52" s="606">
        <v>98.637005102333319</v>
      </c>
      <c r="F52" s="612">
        <v>98.965199950144637</v>
      </c>
      <c r="G52" s="612">
        <v>101.9762556901054</v>
      </c>
      <c r="H52" s="612">
        <v>106.758822548978</v>
      </c>
      <c r="I52" s="355">
        <v>189.63700510233332</v>
      </c>
      <c r="J52" s="606">
        <v>214.768638056117</v>
      </c>
      <c r="K52" s="606">
        <v>415.71009369636681</v>
      </c>
      <c r="L52" s="608" t="s">
        <v>416</v>
      </c>
      <c r="M52" s="589"/>
      <c r="N52" s="589"/>
      <c r="O52" s="392"/>
    </row>
    <row r="53" spans="2:15">
      <c r="B53" s="157"/>
      <c r="C53" s="374" t="s">
        <v>420</v>
      </c>
      <c r="D53" s="355">
        <v>-7</v>
      </c>
      <c r="E53" s="606">
        <v>12.121762318648992</v>
      </c>
      <c r="F53" s="612">
        <v>-2.9044430012748848</v>
      </c>
      <c r="G53" s="612">
        <v>-12.826182894327127</v>
      </c>
      <c r="H53" s="612">
        <v>-9.7368625370679194</v>
      </c>
      <c r="I53" s="355">
        <v>5.121762318648992</v>
      </c>
      <c r="J53" s="606">
        <v>12.074460204125982</v>
      </c>
      <c r="K53" s="606">
        <v>-3.6561656914760015</v>
      </c>
      <c r="L53" s="608" t="s">
        <v>416</v>
      </c>
      <c r="M53" s="589"/>
      <c r="N53" s="589"/>
      <c r="O53" s="392"/>
    </row>
    <row r="54" spans="2:15">
      <c r="B54" s="157"/>
      <c r="C54" s="374" t="s">
        <v>421</v>
      </c>
      <c r="D54" s="355">
        <v>-62</v>
      </c>
      <c r="E54" s="606">
        <v>-61.465147794421661</v>
      </c>
      <c r="F54" s="612">
        <v>-61.394134006630203</v>
      </c>
      <c r="G54" s="612">
        <v>-56.257741149514906</v>
      </c>
      <c r="H54" s="612">
        <v>-60.675627893513543</v>
      </c>
      <c r="I54" s="355">
        <v>-123.46514779442165</v>
      </c>
      <c r="J54" s="606">
        <v>-121.4055153994358</v>
      </c>
      <c r="K54" s="606">
        <v>-239.05739055558098</v>
      </c>
      <c r="L54" s="608" t="s">
        <v>416</v>
      </c>
      <c r="M54" s="589"/>
      <c r="N54" s="589"/>
      <c r="O54" s="392"/>
    </row>
    <row r="55" spans="2:15">
      <c r="B55" s="157"/>
      <c r="C55" s="367" t="s">
        <v>6</v>
      </c>
      <c r="D55" s="791">
        <v>29</v>
      </c>
      <c r="E55" s="613">
        <v>-17.844494102160162</v>
      </c>
      <c r="F55" s="609">
        <v>364.1368743777582</v>
      </c>
      <c r="G55" s="609">
        <v>5.7827021221060804</v>
      </c>
      <c r="H55" s="609">
        <v>-30.024099793919433</v>
      </c>
      <c r="I55" s="791">
        <v>11.155505897839838</v>
      </c>
      <c r="J55" s="613">
        <v>-16.865862660179502</v>
      </c>
      <c r="K55" s="613">
        <v>353.05371383968475</v>
      </c>
      <c r="L55" s="651" t="s">
        <v>416</v>
      </c>
      <c r="M55" s="589"/>
      <c r="N55" s="589"/>
      <c r="O55" s="392"/>
    </row>
    <row r="56" spans="2:15">
      <c r="B56" s="157"/>
      <c r="C56" s="369" t="s">
        <v>422</v>
      </c>
      <c r="D56" s="357">
        <v>51</v>
      </c>
      <c r="E56" s="610">
        <v>31.449125524400486</v>
      </c>
      <c r="F56" s="614">
        <v>398.80349731999775</v>
      </c>
      <c r="G56" s="614">
        <v>38.675033768369445</v>
      </c>
      <c r="H56" s="614">
        <v>6.3222323244771061</v>
      </c>
      <c r="I56" s="357">
        <v>82.4491255244005</v>
      </c>
      <c r="J56" s="610">
        <v>88.571720200627681</v>
      </c>
      <c r="K56" s="610">
        <v>526.05025128899456</v>
      </c>
      <c r="L56" s="652" t="s">
        <v>416</v>
      </c>
      <c r="M56" s="589"/>
      <c r="N56" s="589"/>
      <c r="O56" s="392"/>
    </row>
    <row r="57" spans="2:15">
      <c r="B57" s="157"/>
      <c r="C57" s="374" t="s">
        <v>423</v>
      </c>
      <c r="D57" s="355">
        <v>-56</v>
      </c>
      <c r="E57" s="606">
        <v>151.37125073175497</v>
      </c>
      <c r="F57" s="612">
        <v>166.34067093989009</v>
      </c>
      <c r="G57" s="612">
        <v>139.74105854146089</v>
      </c>
      <c r="H57" s="612">
        <v>184.90382331729111</v>
      </c>
      <c r="I57" s="355">
        <v>95.371250731754969</v>
      </c>
      <c r="J57" s="606">
        <v>346.19007463884998</v>
      </c>
      <c r="K57" s="606">
        <v>652.27180412020107</v>
      </c>
      <c r="L57" s="608" t="s">
        <v>416</v>
      </c>
      <c r="M57" s="589"/>
      <c r="N57" s="589"/>
      <c r="O57" s="392"/>
    </row>
    <row r="58" spans="2:15">
      <c r="B58" s="157"/>
      <c r="C58" s="374" t="s">
        <v>424</v>
      </c>
      <c r="D58" s="355">
        <v>44</v>
      </c>
      <c r="E58" s="606">
        <v>-117.79624465233555</v>
      </c>
      <c r="F58" s="612">
        <v>-490.00925549614306</v>
      </c>
      <c r="G58" s="612">
        <v>-49.58821949797688</v>
      </c>
      <c r="H58" s="612">
        <v>-16.258591743556</v>
      </c>
      <c r="I58" s="355">
        <v>-73.796244652335545</v>
      </c>
      <c r="J58" s="606">
        <v>-54.323821865769503</v>
      </c>
      <c r="K58" s="606">
        <v>-593.92129685988937</v>
      </c>
      <c r="L58" s="608" t="s">
        <v>416</v>
      </c>
      <c r="M58" s="589"/>
      <c r="N58" s="589"/>
      <c r="O58" s="392"/>
    </row>
    <row r="59" spans="2:15">
      <c r="B59" s="157"/>
      <c r="C59" s="374" t="s">
        <v>425</v>
      </c>
      <c r="D59" s="355">
        <v>-4</v>
      </c>
      <c r="E59" s="606">
        <v>4.7068933940966691</v>
      </c>
      <c r="F59" s="612">
        <v>-5.0583058728859598</v>
      </c>
      <c r="G59" s="612">
        <v>3.175601069023104</v>
      </c>
      <c r="H59" s="612">
        <v>2.3803073143870899</v>
      </c>
      <c r="I59" s="355">
        <v>0.70689339409666907</v>
      </c>
      <c r="J59" s="606">
        <v>5.0589692290453296</v>
      </c>
      <c r="K59" s="606">
        <v>3.1762644251824774</v>
      </c>
      <c r="L59" s="608" t="s">
        <v>416</v>
      </c>
      <c r="M59" s="589"/>
      <c r="N59" s="589"/>
      <c r="O59" s="392"/>
    </row>
    <row r="60" spans="2:15">
      <c r="B60" s="157"/>
      <c r="C60" s="367" t="s">
        <v>6</v>
      </c>
      <c r="D60" s="791">
        <v>-24</v>
      </c>
      <c r="E60" s="613">
        <v>27.5248331601112</v>
      </c>
      <c r="F60" s="609">
        <v>-26.928375627914885</v>
      </c>
      <c r="G60" s="609">
        <v>6.8711933463280914</v>
      </c>
      <c r="H60" s="609">
        <v>5.2554337523571801</v>
      </c>
      <c r="I60" s="791">
        <v>3.5248331601112</v>
      </c>
      <c r="J60" s="613">
        <v>20.855211927154279</v>
      </c>
      <c r="K60" s="613">
        <v>0.79802964556747114</v>
      </c>
      <c r="L60" s="651" t="s">
        <v>416</v>
      </c>
      <c r="M60" s="589"/>
      <c r="N60" s="589"/>
      <c r="O60" s="392"/>
    </row>
    <row r="61" spans="2:15">
      <c r="B61" s="157"/>
      <c r="C61" s="369" t="s">
        <v>361</v>
      </c>
      <c r="D61" s="357">
        <v>-40</v>
      </c>
      <c r="E61" s="610">
        <v>65.806732633627291</v>
      </c>
      <c r="F61" s="611">
        <v>-355.65526605705384</v>
      </c>
      <c r="G61" s="611">
        <v>100.19963345883519</v>
      </c>
      <c r="H61" s="611">
        <v>176.2809726404794</v>
      </c>
      <c r="I61" s="357">
        <v>25.806732633627291</v>
      </c>
      <c r="J61" s="610">
        <v>317.78043392928009</v>
      </c>
      <c r="K61" s="610">
        <v>62.32480133106165</v>
      </c>
      <c r="L61" s="652" t="s">
        <v>416</v>
      </c>
      <c r="M61" s="589"/>
      <c r="N61" s="589"/>
      <c r="O61" s="392"/>
    </row>
    <row r="62" spans="2:15">
      <c r="B62" s="157"/>
      <c r="C62" s="374" t="s">
        <v>426</v>
      </c>
      <c r="D62" s="355">
        <v>-30</v>
      </c>
      <c r="E62" s="606">
        <v>21.893794651131003</v>
      </c>
      <c r="F62" s="612">
        <v>12.45518299768454</v>
      </c>
      <c r="G62" s="612">
        <v>27.769980082868098</v>
      </c>
      <c r="H62" s="612">
        <v>35.538923870597401</v>
      </c>
      <c r="I62" s="355">
        <v>-8.1062053488689969</v>
      </c>
      <c r="J62" s="606">
        <v>83.436816390851291</v>
      </c>
      <c r="K62" s="606">
        <v>123.661979471404</v>
      </c>
      <c r="L62" s="608" t="s">
        <v>416</v>
      </c>
      <c r="M62" s="589"/>
      <c r="N62" s="589"/>
      <c r="O62" s="392"/>
    </row>
    <row r="63" spans="2:15">
      <c r="B63" s="157"/>
      <c r="C63" s="367" t="s">
        <v>427</v>
      </c>
      <c r="D63" s="791">
        <v>0</v>
      </c>
      <c r="E63" s="613">
        <v>-4.4022222099999997</v>
      </c>
      <c r="F63" s="609">
        <v>-4.9680944399999998</v>
      </c>
      <c r="G63" s="609">
        <v>-5.5708333400000001</v>
      </c>
      <c r="H63" s="609">
        <v>-5.7921111099999996</v>
      </c>
      <c r="I63" s="791">
        <v>-4.4022222099999997</v>
      </c>
      <c r="J63" s="613">
        <v>-7.8342444399999991</v>
      </c>
      <c r="K63" s="613">
        <v>-18.373172220000001</v>
      </c>
      <c r="L63" s="651" t="s">
        <v>416</v>
      </c>
      <c r="M63" s="654"/>
      <c r="N63" s="589"/>
      <c r="O63" s="392"/>
    </row>
    <row r="64" spans="2:15">
      <c r="B64" s="157"/>
      <c r="C64" s="368" t="s">
        <v>371</v>
      </c>
      <c r="D64" s="357">
        <v>-30</v>
      </c>
      <c r="E64" s="610">
        <v>17.491572441131005</v>
      </c>
      <c r="F64" s="611">
        <v>7.4870885576845403</v>
      </c>
      <c r="G64" s="611">
        <v>22.199146742868098</v>
      </c>
      <c r="H64" s="611">
        <v>29.7468127605974</v>
      </c>
      <c r="I64" s="357">
        <v>-12.508427558868997</v>
      </c>
      <c r="J64" s="610">
        <v>75.602571950851285</v>
      </c>
      <c r="K64" s="610">
        <v>105.28880725140399</v>
      </c>
      <c r="L64" s="620" t="s">
        <v>416</v>
      </c>
      <c r="M64" s="589"/>
      <c r="N64" s="589"/>
      <c r="O64" s="392"/>
    </row>
    <row r="65" spans="2:15">
      <c r="B65" s="157"/>
      <c r="C65" s="367"/>
      <c r="D65" s="792"/>
      <c r="E65" s="615"/>
      <c r="F65" s="616"/>
      <c r="G65" s="616"/>
      <c r="H65" s="616"/>
      <c r="I65" s="792"/>
      <c r="J65" s="615"/>
      <c r="K65" s="615"/>
      <c r="L65" s="610"/>
      <c r="M65" s="157"/>
      <c r="N65" s="157"/>
      <c r="O65" s="392"/>
    </row>
    <row r="66" spans="2:15">
      <c r="B66" s="157"/>
      <c r="C66" s="369" t="s">
        <v>428</v>
      </c>
      <c r="D66" s="357">
        <v>70</v>
      </c>
      <c r="E66" s="610">
        <v>179.08678415579524</v>
      </c>
      <c r="F66" s="611">
        <v>111.37674399864186</v>
      </c>
      <c r="G66" s="611">
        <v>223.12675471001472</v>
      </c>
      <c r="H66" s="611">
        <v>249.59000346338351</v>
      </c>
      <c r="I66" s="357">
        <v>249.08678415579519</v>
      </c>
      <c r="J66" s="610">
        <v>581.64939337650003</v>
      </c>
      <c r="K66" s="610">
        <v>916.15289208515617</v>
      </c>
      <c r="L66" s="620" t="s">
        <v>416</v>
      </c>
      <c r="M66" s="157"/>
      <c r="N66" s="157"/>
      <c r="O66" s="392"/>
    </row>
    <row r="67" spans="2:15">
      <c r="B67" s="157"/>
      <c r="C67" s="374" t="s">
        <v>429</v>
      </c>
      <c r="D67" s="355">
        <v>-21</v>
      </c>
      <c r="E67" s="606">
        <v>-21.44111747209168</v>
      </c>
      <c r="F67" s="607">
        <v>0</v>
      </c>
      <c r="G67" s="607">
        <v>0</v>
      </c>
      <c r="H67" s="607">
        <v>0</v>
      </c>
      <c r="I67" s="355">
        <v>-42.441117472091676</v>
      </c>
      <c r="J67" s="606">
        <v>0</v>
      </c>
      <c r="K67" s="606">
        <v>0</v>
      </c>
      <c r="L67" s="608" t="s">
        <v>416</v>
      </c>
      <c r="M67" s="157"/>
      <c r="N67" s="157"/>
      <c r="O67" s="392"/>
    </row>
    <row r="68" spans="2:15">
      <c r="B68" s="157"/>
      <c r="C68" s="366" t="s">
        <v>430</v>
      </c>
      <c r="D68" s="793">
        <v>0</v>
      </c>
      <c r="E68" s="617">
        <v>0</v>
      </c>
      <c r="F68" s="607">
        <v>0</v>
      </c>
      <c r="G68" s="607">
        <v>0</v>
      </c>
      <c r="H68" s="607">
        <v>0</v>
      </c>
      <c r="I68" s="793">
        <v>0</v>
      </c>
      <c r="J68" s="617">
        <v>0</v>
      </c>
      <c r="K68" s="617">
        <v>0</v>
      </c>
      <c r="L68" s="651" t="s">
        <v>416</v>
      </c>
      <c r="M68" s="157"/>
      <c r="N68" s="157"/>
      <c r="O68" s="392"/>
    </row>
    <row r="69" spans="2:15">
      <c r="B69" s="157"/>
      <c r="C69" s="369" t="s">
        <v>431</v>
      </c>
      <c r="D69" s="794">
        <v>-21</v>
      </c>
      <c r="E69" s="618">
        <v>-21.44111747209168</v>
      </c>
      <c r="F69" s="611">
        <v>0</v>
      </c>
      <c r="G69" s="611">
        <v>0</v>
      </c>
      <c r="H69" s="611">
        <v>0</v>
      </c>
      <c r="I69" s="794">
        <v>-42.441117472091676</v>
      </c>
      <c r="J69" s="618">
        <v>0</v>
      </c>
      <c r="K69" s="618">
        <v>0</v>
      </c>
      <c r="L69" s="652" t="s">
        <v>416</v>
      </c>
      <c r="M69" s="157"/>
      <c r="N69" s="157"/>
      <c r="O69" s="392"/>
    </row>
    <row r="70" spans="2:15" ht="9" customHeight="1">
      <c r="B70" s="157"/>
      <c r="C70" s="366"/>
      <c r="D70" s="795"/>
      <c r="E70" s="619"/>
      <c r="F70" s="609"/>
      <c r="G70" s="609"/>
      <c r="H70" s="609"/>
      <c r="I70" s="795"/>
      <c r="J70" s="619"/>
      <c r="K70" s="619"/>
      <c r="L70" s="653"/>
      <c r="M70" s="157"/>
      <c r="N70" s="157"/>
      <c r="O70" s="392"/>
    </row>
    <row r="71" spans="2:15">
      <c r="B71" s="157"/>
      <c r="C71" s="369" t="s">
        <v>432</v>
      </c>
      <c r="D71" s="357">
        <v>49</v>
      </c>
      <c r="E71" s="610">
        <v>157.64566668370355</v>
      </c>
      <c r="F71" s="620">
        <v>111.37674399864186</v>
      </c>
      <c r="G71" s="620">
        <v>223.12675471001472</v>
      </c>
      <c r="H71" s="620">
        <v>249.59000346338351</v>
      </c>
      <c r="I71" s="357">
        <v>206.6456666837035</v>
      </c>
      <c r="J71" s="610">
        <v>581.64939337650003</v>
      </c>
      <c r="K71" s="610">
        <v>916.15289208515617</v>
      </c>
      <c r="L71" s="652" t="s">
        <v>416</v>
      </c>
      <c r="M71" s="157"/>
      <c r="N71" s="157"/>
      <c r="O71" s="392"/>
    </row>
    <row r="72" spans="2:15">
      <c r="B72" s="157"/>
      <c r="C72" s="157"/>
      <c r="D72" s="157"/>
      <c r="E72" s="157"/>
      <c r="F72" s="157"/>
      <c r="G72" s="157"/>
      <c r="H72" s="157"/>
      <c r="I72" s="157"/>
      <c r="J72" s="157"/>
      <c r="K72" s="157"/>
      <c r="L72" s="157"/>
      <c r="M72" s="157"/>
      <c r="N72" s="157"/>
      <c r="O72" s="157"/>
    </row>
    <row r="73" spans="2:15">
      <c r="B73" s="157"/>
      <c r="C73" s="157"/>
      <c r="D73" s="157"/>
      <c r="E73" s="157"/>
      <c r="F73" s="157"/>
      <c r="G73" s="157"/>
      <c r="H73" s="157"/>
      <c r="I73" s="157"/>
      <c r="J73" s="157"/>
      <c r="K73" s="157"/>
      <c r="L73" s="157"/>
      <c r="M73" s="157"/>
      <c r="N73" s="157"/>
      <c r="O73" s="157"/>
    </row>
    <row r="74" spans="2:15">
      <c r="B74" s="157"/>
      <c r="C74" s="655" t="s">
        <v>261</v>
      </c>
      <c r="D74" s="655"/>
      <c r="E74" s="655"/>
      <c r="F74" s="655"/>
      <c r="G74" s="655"/>
      <c r="H74" s="157"/>
      <c r="I74" s="157"/>
      <c r="J74" s="157"/>
      <c r="K74" s="157"/>
      <c r="L74" s="157"/>
      <c r="M74" s="157"/>
      <c r="N74" s="157"/>
      <c r="O74" s="157"/>
    </row>
    <row r="75" spans="2:15" ht="38.25">
      <c r="B75" s="157"/>
      <c r="C75" s="322" t="s">
        <v>69</v>
      </c>
      <c r="D75" s="536" t="s">
        <v>171</v>
      </c>
      <c r="E75" s="740" t="s">
        <v>433</v>
      </c>
      <c r="F75" s="322">
        <v>2014</v>
      </c>
      <c r="G75" s="322">
        <v>2013</v>
      </c>
      <c r="H75" s="157"/>
      <c r="I75" s="157"/>
      <c r="J75" s="157"/>
      <c r="K75" s="157"/>
      <c r="L75" s="157"/>
      <c r="M75" s="157"/>
      <c r="N75" s="157"/>
      <c r="O75" s="157"/>
    </row>
    <row r="76" spans="2:15">
      <c r="B76" s="157"/>
      <c r="C76" s="45" t="s">
        <v>434</v>
      </c>
      <c r="D76" s="796">
        <v>0.01</v>
      </c>
      <c r="E76" s="304">
        <v>1277</v>
      </c>
      <c r="F76" s="295">
        <v>1322</v>
      </c>
      <c r="G76" s="646" t="s">
        <v>416</v>
      </c>
      <c r="H76" s="157"/>
      <c r="I76" s="157"/>
      <c r="J76" s="157"/>
      <c r="K76" s="157"/>
      <c r="L76" s="157"/>
      <c r="M76" s="157"/>
      <c r="N76" s="157"/>
      <c r="O76" s="157"/>
    </row>
    <row r="77" spans="2:15" ht="25.5">
      <c r="B77" s="157"/>
      <c r="C77" s="6" t="s">
        <v>435</v>
      </c>
      <c r="D77" s="305">
        <v>0</v>
      </c>
      <c r="E77" s="304">
        <v>348</v>
      </c>
      <c r="F77" s="295">
        <v>387.62330046806034</v>
      </c>
      <c r="G77" s="646" t="s">
        <v>416</v>
      </c>
      <c r="H77" s="157"/>
      <c r="I77" s="157"/>
      <c r="J77" s="157"/>
      <c r="K77" s="157"/>
      <c r="L77" s="157"/>
      <c r="M77" s="157"/>
      <c r="N77" s="157"/>
      <c r="O77" s="157"/>
    </row>
    <row r="78" spans="2:15">
      <c r="B78" s="157"/>
      <c r="C78" s="45" t="s">
        <v>436</v>
      </c>
      <c r="D78" s="305">
        <v>0.05</v>
      </c>
      <c r="E78" s="304">
        <v>8669</v>
      </c>
      <c r="F78" s="295">
        <v>9256</v>
      </c>
      <c r="G78" s="646" t="s">
        <v>416</v>
      </c>
      <c r="H78" s="157"/>
      <c r="I78" s="157"/>
      <c r="J78" s="157"/>
      <c r="K78" s="157"/>
      <c r="L78" s="157"/>
      <c r="M78" s="157"/>
      <c r="N78" s="157"/>
      <c r="O78" s="157"/>
    </row>
    <row r="79" spans="2:15" ht="17.25" customHeight="1">
      <c r="B79" s="157"/>
      <c r="C79" s="45" t="s">
        <v>404</v>
      </c>
      <c r="D79" s="305">
        <v>0.47</v>
      </c>
      <c r="E79" s="304">
        <v>79374</v>
      </c>
      <c r="F79" s="295">
        <v>82063.942158287406</v>
      </c>
      <c r="G79" s="646" t="s">
        <v>416</v>
      </c>
      <c r="H79" s="157"/>
      <c r="I79" s="157"/>
      <c r="J79" s="157"/>
      <c r="K79" s="157"/>
      <c r="L79" s="157"/>
      <c r="M79" s="157"/>
      <c r="N79" s="157"/>
      <c r="O79" s="157"/>
    </row>
    <row r="80" spans="2:15" ht="17.25" customHeight="1">
      <c r="B80" s="157"/>
      <c r="C80" s="45" t="s">
        <v>437</v>
      </c>
      <c r="D80" s="305">
        <v>0.41</v>
      </c>
      <c r="E80" s="304">
        <v>68022</v>
      </c>
      <c r="F80" s="295">
        <v>63476</v>
      </c>
      <c r="G80" s="646" t="s">
        <v>416</v>
      </c>
      <c r="H80" s="157"/>
      <c r="I80" s="157"/>
      <c r="J80" s="157"/>
      <c r="K80" s="157"/>
      <c r="L80" s="157"/>
      <c r="M80" s="157"/>
      <c r="N80" s="157"/>
      <c r="O80" s="157"/>
    </row>
    <row r="81" spans="2:15" ht="17.25" customHeight="1">
      <c r="B81" s="157"/>
      <c r="C81" s="45" t="s">
        <v>438</v>
      </c>
      <c r="D81" s="305">
        <v>0.05</v>
      </c>
      <c r="E81" s="304">
        <v>8819</v>
      </c>
      <c r="F81" s="295">
        <v>11174.923207158596</v>
      </c>
      <c r="G81" s="646" t="s">
        <v>416</v>
      </c>
      <c r="H81" s="157"/>
      <c r="I81" s="157"/>
      <c r="J81" s="157"/>
      <c r="K81" s="157"/>
      <c r="L81" s="157"/>
      <c r="M81" s="157"/>
      <c r="N81" s="157"/>
      <c r="O81" s="157"/>
    </row>
    <row r="82" spans="2:15" ht="17.25" customHeight="1">
      <c r="B82" s="157"/>
      <c r="C82" s="281" t="s">
        <v>439</v>
      </c>
      <c r="D82" s="797">
        <v>0.01</v>
      </c>
      <c r="E82" s="304">
        <v>1400</v>
      </c>
      <c r="F82" s="295">
        <v>737</v>
      </c>
      <c r="G82" s="646" t="s">
        <v>416</v>
      </c>
      <c r="H82" s="157"/>
      <c r="I82" s="157"/>
      <c r="J82" s="157"/>
      <c r="K82" s="157"/>
      <c r="L82" s="157"/>
      <c r="M82" s="157"/>
      <c r="N82" s="157"/>
      <c r="O82" s="157"/>
    </row>
    <row r="83" spans="2:15" ht="17.25" customHeight="1">
      <c r="B83" s="157"/>
      <c r="C83" s="284" t="s">
        <v>440</v>
      </c>
      <c r="D83" s="288">
        <v>1</v>
      </c>
      <c r="E83" s="309">
        <v>167909</v>
      </c>
      <c r="F83" s="300">
        <v>168417</v>
      </c>
      <c r="G83" s="647" t="s">
        <v>416</v>
      </c>
      <c r="H83" s="157"/>
      <c r="I83" s="157"/>
      <c r="J83" s="157"/>
      <c r="K83" s="157"/>
      <c r="L83" s="157"/>
      <c r="M83" s="157"/>
      <c r="N83" s="157"/>
      <c r="O83" s="157"/>
    </row>
    <row r="84" spans="2:15" ht="17.25" customHeight="1">
      <c r="B84" s="157"/>
      <c r="C84" s="45"/>
      <c r="D84" s="305"/>
      <c r="E84" s="304"/>
      <c r="F84" s="295"/>
      <c r="G84" s="646"/>
      <c r="H84" s="157"/>
      <c r="I84" s="157"/>
      <c r="J84" s="157"/>
      <c r="K84" s="157"/>
      <c r="L84" s="157"/>
      <c r="M84" s="157"/>
      <c r="N84" s="157"/>
      <c r="O84" s="157"/>
    </row>
    <row r="85" spans="2:15" ht="17.25" customHeight="1">
      <c r="B85" s="157"/>
      <c r="C85" s="45" t="s">
        <v>403</v>
      </c>
      <c r="D85" s="305">
        <v>0.06</v>
      </c>
      <c r="E85" s="304">
        <v>10451</v>
      </c>
      <c r="F85" s="295">
        <v>9104</v>
      </c>
      <c r="G85" s="646" t="s">
        <v>416</v>
      </c>
      <c r="H85" s="157"/>
      <c r="I85" s="157"/>
      <c r="J85" s="157"/>
      <c r="K85" s="157"/>
      <c r="L85" s="157"/>
      <c r="M85" s="157"/>
      <c r="N85" s="157"/>
      <c r="O85" s="157"/>
    </row>
    <row r="86" spans="2:15" ht="17.25" customHeight="1">
      <c r="B86" s="157"/>
      <c r="C86" s="45" t="s">
        <v>131</v>
      </c>
      <c r="D86" s="305">
        <v>0</v>
      </c>
      <c r="E86" s="304">
        <v>85</v>
      </c>
      <c r="F86" s="295">
        <v>76.692068129136047</v>
      </c>
      <c r="G86" s="646" t="s">
        <v>416</v>
      </c>
      <c r="H86" s="157"/>
      <c r="I86" s="157"/>
      <c r="J86" s="157"/>
      <c r="K86" s="157"/>
      <c r="L86" s="157"/>
      <c r="M86" s="157"/>
      <c r="N86" s="157"/>
      <c r="O86" s="157"/>
    </row>
    <row r="87" spans="2:15" ht="17.25" customHeight="1">
      <c r="B87" s="157"/>
      <c r="C87" s="45" t="s">
        <v>441</v>
      </c>
      <c r="D87" s="305">
        <v>0</v>
      </c>
      <c r="E87" s="304">
        <v>661</v>
      </c>
      <c r="F87" s="295">
        <v>667</v>
      </c>
      <c r="G87" s="646" t="s">
        <v>416</v>
      </c>
      <c r="H87" s="157"/>
      <c r="I87" s="157"/>
      <c r="J87" s="157"/>
      <c r="K87" s="157"/>
      <c r="L87" s="157"/>
      <c r="M87" s="157"/>
      <c r="N87" s="157"/>
      <c r="O87" s="157"/>
    </row>
    <row r="88" spans="2:15" ht="15" customHeight="1">
      <c r="B88" s="157"/>
      <c r="C88" s="45" t="s">
        <v>442</v>
      </c>
      <c r="D88" s="305">
        <v>0.45</v>
      </c>
      <c r="E88" s="304">
        <v>75350</v>
      </c>
      <c r="F88" s="295">
        <v>78541</v>
      </c>
      <c r="G88" s="646" t="s">
        <v>416</v>
      </c>
      <c r="H88" s="157"/>
      <c r="I88" s="157"/>
      <c r="J88" s="157"/>
      <c r="K88" s="157"/>
      <c r="L88" s="157"/>
      <c r="M88" s="157"/>
      <c r="N88" s="157"/>
      <c r="O88" s="157"/>
    </row>
    <row r="89" spans="2:15" ht="26.25" customHeight="1">
      <c r="B89" s="157"/>
      <c r="C89" s="6" t="s">
        <v>443</v>
      </c>
      <c r="D89" s="305">
        <v>0.41</v>
      </c>
      <c r="E89" s="304">
        <v>68022</v>
      </c>
      <c r="F89" s="295">
        <v>72623</v>
      </c>
      <c r="G89" s="646" t="s">
        <v>416</v>
      </c>
      <c r="H89" s="157"/>
      <c r="I89" s="157"/>
      <c r="J89" s="157"/>
      <c r="K89" s="157"/>
      <c r="L89" s="157"/>
      <c r="M89" s="157"/>
      <c r="N89" s="157"/>
      <c r="O89" s="157"/>
    </row>
    <row r="90" spans="2:15" ht="17.25" customHeight="1">
      <c r="B90" s="157"/>
      <c r="C90" s="281" t="s">
        <v>444</v>
      </c>
      <c r="D90" s="797">
        <v>0.08</v>
      </c>
      <c r="E90" s="559">
        <v>13340</v>
      </c>
      <c r="F90" s="364">
        <v>7405</v>
      </c>
      <c r="G90" s="646" t="s">
        <v>416</v>
      </c>
      <c r="H90" s="157"/>
      <c r="I90" s="157"/>
      <c r="J90" s="157"/>
      <c r="K90" s="157"/>
      <c r="L90" s="157"/>
      <c r="M90" s="157"/>
      <c r="N90" s="157"/>
      <c r="O90" s="157"/>
    </row>
    <row r="91" spans="2:15" ht="17.25" customHeight="1">
      <c r="B91" s="157"/>
      <c r="C91" s="365" t="s">
        <v>445</v>
      </c>
      <c r="D91" s="798">
        <v>1</v>
      </c>
      <c r="E91" s="309">
        <v>167909</v>
      </c>
      <c r="F91" s="300">
        <v>168417</v>
      </c>
      <c r="G91" s="647" t="s">
        <v>416</v>
      </c>
      <c r="H91" s="157"/>
      <c r="I91" s="157"/>
      <c r="J91" s="157"/>
      <c r="K91" s="157"/>
      <c r="L91" s="157"/>
      <c r="M91" s="157"/>
      <c r="N91" s="157"/>
      <c r="O91" s="157"/>
    </row>
    <row r="92" spans="2:15" ht="17.25" customHeight="1">
      <c r="B92" s="157"/>
      <c r="C92" s="374"/>
      <c r="D92" s="606"/>
      <c r="E92" s="606"/>
      <c r="F92" s="612"/>
      <c r="G92" s="612"/>
      <c r="H92" s="612"/>
      <c r="I92" s="606"/>
      <c r="J92" s="606"/>
      <c r="K92" s="606"/>
      <c r="L92" s="608"/>
      <c r="M92" s="157"/>
      <c r="N92" s="157"/>
      <c r="O92" s="392"/>
    </row>
    <row r="93" spans="2:15">
      <c r="B93" s="606"/>
      <c r="C93" s="606"/>
      <c r="D93" s="606"/>
      <c r="E93" s="606"/>
      <c r="F93" s="606"/>
      <c r="G93" s="606"/>
      <c r="H93" s="606"/>
      <c r="I93" s="606"/>
      <c r="J93" s="606"/>
      <c r="K93" s="606"/>
      <c r="L93" s="606"/>
      <c r="M93" s="606"/>
      <c r="N93" s="606"/>
      <c r="O93" s="606"/>
    </row>
    <row r="94" spans="2:15">
      <c r="B94" s="606"/>
      <c r="C94" s="606"/>
      <c r="D94" s="606"/>
      <c r="E94" s="606"/>
      <c r="F94" s="606"/>
      <c r="G94" s="606"/>
      <c r="H94" s="606"/>
      <c r="I94" s="606"/>
      <c r="J94" s="606"/>
      <c r="K94" s="606"/>
      <c r="L94" s="606"/>
      <c r="M94" s="606"/>
      <c r="N94" s="606"/>
      <c r="O94" s="606"/>
    </row>
    <row r="95" spans="2:15">
      <c r="B95" s="606"/>
      <c r="C95" s="606"/>
      <c r="D95" s="606"/>
      <c r="E95" s="606"/>
      <c r="F95" s="606"/>
      <c r="G95" s="606"/>
      <c r="H95" s="606"/>
      <c r="I95" s="606"/>
      <c r="J95" s="606"/>
      <c r="K95" s="606"/>
      <c r="L95" s="606"/>
      <c r="M95" s="606"/>
      <c r="N95" s="606"/>
      <c r="O95" s="606"/>
    </row>
    <row r="96" spans="2:15">
      <c r="B96" s="606"/>
      <c r="C96" s="606"/>
      <c r="D96" s="606"/>
      <c r="E96" s="606"/>
      <c r="F96" s="606"/>
      <c r="G96" s="606"/>
      <c r="H96" s="606"/>
      <c r="I96" s="606"/>
      <c r="J96" s="606"/>
      <c r="K96" s="606"/>
      <c r="L96" s="606"/>
      <c r="M96" s="606"/>
      <c r="N96" s="606"/>
      <c r="O96" s="606"/>
    </row>
    <row r="97" spans="2:15">
      <c r="B97" s="606"/>
      <c r="C97" s="606"/>
      <c r="D97" s="606"/>
      <c r="E97" s="606"/>
      <c r="F97" s="606"/>
      <c r="G97" s="606"/>
      <c r="H97" s="606"/>
      <c r="I97" s="606"/>
      <c r="J97" s="606"/>
      <c r="K97" s="606"/>
      <c r="L97" s="606"/>
      <c r="M97" s="606"/>
      <c r="N97" s="606"/>
      <c r="O97" s="606"/>
    </row>
    <row r="98" spans="2:15">
      <c r="B98" s="606"/>
      <c r="C98" s="606"/>
      <c r="D98" s="606"/>
      <c r="E98" s="606"/>
      <c r="F98" s="606"/>
      <c r="G98" s="606"/>
      <c r="H98" s="606"/>
      <c r="I98" s="606"/>
      <c r="J98" s="606"/>
      <c r="K98" s="606"/>
      <c r="L98" s="606"/>
      <c r="M98" s="606"/>
      <c r="N98" s="606"/>
      <c r="O98" s="606"/>
    </row>
    <row r="99" spans="2:15">
      <c r="B99" s="606"/>
      <c r="C99" s="606"/>
      <c r="D99" s="606"/>
      <c r="E99" s="606"/>
      <c r="F99" s="606"/>
      <c r="G99" s="606"/>
      <c r="H99" s="606"/>
      <c r="I99" s="606"/>
      <c r="J99" s="606"/>
      <c r="K99" s="606"/>
      <c r="L99" s="606"/>
      <c r="M99" s="606"/>
      <c r="N99" s="606"/>
      <c r="O99" s="606"/>
    </row>
    <row r="100" spans="2:15">
      <c r="B100" s="606"/>
      <c r="C100" s="606"/>
      <c r="D100" s="606"/>
      <c r="E100" s="606"/>
      <c r="F100" s="606"/>
      <c r="G100" s="606"/>
      <c r="H100" s="606"/>
      <c r="I100" s="606"/>
      <c r="J100" s="606"/>
      <c r="K100" s="606"/>
      <c r="L100" s="606"/>
      <c r="M100" s="606"/>
      <c r="N100" s="606"/>
      <c r="O100" s="606"/>
    </row>
    <row r="101" spans="2:15">
      <c r="B101" s="606"/>
      <c r="C101" s="606"/>
      <c r="D101" s="606"/>
      <c r="E101" s="606"/>
      <c r="F101" s="606"/>
      <c r="G101" s="606"/>
      <c r="H101" s="606"/>
      <c r="I101" s="606"/>
      <c r="J101" s="606"/>
      <c r="K101" s="606"/>
      <c r="L101" s="606"/>
      <c r="M101" s="606"/>
      <c r="N101" s="606"/>
      <c r="O101" s="606"/>
    </row>
    <row r="102" spans="2:15">
      <c r="B102" s="606"/>
      <c r="C102" s="606"/>
      <c r="D102" s="606"/>
      <c r="E102" s="606"/>
      <c r="F102" s="606"/>
      <c r="G102" s="606"/>
      <c r="H102" s="606"/>
      <c r="I102" s="606"/>
      <c r="J102" s="606"/>
      <c r="K102" s="606"/>
      <c r="L102" s="606"/>
      <c r="M102" s="606"/>
      <c r="N102" s="606"/>
      <c r="O102" s="606"/>
    </row>
    <row r="103" spans="2:15">
      <c r="B103" s="2"/>
      <c r="C103" s="2"/>
      <c r="D103" s="2"/>
      <c r="E103" s="2"/>
      <c r="F103" s="2"/>
      <c r="G103" s="2"/>
      <c r="H103" s="2"/>
    </row>
  </sheetData>
  <mergeCells count="4">
    <mergeCell ref="C24:G24"/>
    <mergeCell ref="C41:G41"/>
    <mergeCell ref="I5:J5"/>
    <mergeCell ref="I47:J47"/>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39"/>
  <sheetViews>
    <sheetView workbookViewId="0"/>
  </sheetViews>
  <sheetFormatPr defaultColWidth="11.42578125" defaultRowHeight="15" outlineLevelCol="1"/>
  <cols>
    <col min="1" max="2" width="11.42578125" style="2"/>
    <col min="3" max="3" width="19.5703125" style="2" customWidth="1"/>
    <col min="4" max="10" width="8" style="2" customWidth="1"/>
    <col min="11" max="12" width="8" style="2" customWidth="1" outlineLevel="1"/>
    <col min="13" max="16384" width="11.42578125" style="2"/>
  </cols>
  <sheetData>
    <row r="1" spans="2:14" ht="23.25">
      <c r="B1" s="480"/>
      <c r="C1" s="480"/>
      <c r="D1" s="480"/>
      <c r="E1" s="480"/>
      <c r="F1" s="480"/>
      <c r="G1" s="480"/>
      <c r="H1" s="480"/>
      <c r="I1" s="480"/>
      <c r="J1" s="480"/>
      <c r="K1" s="480"/>
      <c r="L1" s="480"/>
      <c r="M1" s="480"/>
      <c r="N1" s="392"/>
    </row>
    <row r="2" spans="2:14" ht="24" thickBot="1">
      <c r="B2" s="480"/>
      <c r="C2" s="597" t="s">
        <v>257</v>
      </c>
      <c r="D2" s="598"/>
      <c r="E2" s="598"/>
      <c r="F2" s="598"/>
      <c r="G2" s="598"/>
      <c r="H2" s="598"/>
      <c r="I2" s="598"/>
      <c r="J2" s="598"/>
      <c r="K2" s="597"/>
      <c r="L2" s="598"/>
      <c r="M2" s="598"/>
      <c r="N2" s="392"/>
    </row>
    <row r="3" spans="2:14" ht="17.25" customHeight="1">
      <c r="B3" s="480"/>
      <c r="C3" s="392"/>
      <c r="D3" s="392"/>
      <c r="E3" s="392"/>
      <c r="F3" s="392"/>
      <c r="G3" s="392"/>
      <c r="H3" s="392"/>
      <c r="I3" s="392"/>
      <c r="J3" s="392"/>
      <c r="K3" s="392"/>
      <c r="L3" s="392"/>
      <c r="M3" s="392"/>
      <c r="N3" s="392"/>
    </row>
    <row r="4" spans="2:14" ht="19.5" customHeight="1">
      <c r="B4" s="480"/>
      <c r="C4" s="639" t="s">
        <v>225</v>
      </c>
      <c r="D4" s="392"/>
      <c r="E4" s="392"/>
      <c r="F4" s="392"/>
      <c r="G4" s="392"/>
      <c r="H4" s="392"/>
      <c r="I4" s="392"/>
      <c r="J4" s="392"/>
      <c r="K4" s="392"/>
      <c r="L4" s="392"/>
      <c r="M4" s="392"/>
      <c r="N4" s="392"/>
    </row>
    <row r="5" spans="2:14" ht="17.25" customHeight="1">
      <c r="B5" s="480"/>
      <c r="C5" s="541"/>
      <c r="D5" s="542">
        <v>2015</v>
      </c>
      <c r="E5" s="542" t="s">
        <v>347</v>
      </c>
      <c r="F5" s="542">
        <v>2014</v>
      </c>
      <c r="G5" s="542" t="s">
        <v>347</v>
      </c>
      <c r="H5" s="542" t="s">
        <v>347</v>
      </c>
      <c r="I5" s="843" t="s">
        <v>348</v>
      </c>
      <c r="J5" s="843"/>
      <c r="K5" s="20" t="s">
        <v>349</v>
      </c>
      <c r="L5" s="20" t="s">
        <v>349</v>
      </c>
      <c r="M5" s="480"/>
      <c r="N5" s="392"/>
    </row>
    <row r="6" spans="2:14" ht="17.25" customHeight="1">
      <c r="B6" s="480"/>
      <c r="C6" s="541" t="str">
        <f>C17</f>
        <v>NOK million</v>
      </c>
      <c r="D6" s="542" t="s">
        <v>350</v>
      </c>
      <c r="E6" s="542" t="s">
        <v>351</v>
      </c>
      <c r="F6" s="542" t="s">
        <v>352</v>
      </c>
      <c r="G6" s="542" t="s">
        <v>353</v>
      </c>
      <c r="H6" s="542" t="s">
        <v>350</v>
      </c>
      <c r="I6" s="20">
        <v>2015</v>
      </c>
      <c r="J6" s="20">
        <v>2014</v>
      </c>
      <c r="K6" s="20">
        <v>2014</v>
      </c>
      <c r="L6" s="20">
        <v>2013</v>
      </c>
      <c r="M6" s="480"/>
      <c r="N6" s="392"/>
    </row>
    <row r="7" spans="2:14" ht="17.25" customHeight="1">
      <c r="B7" s="480"/>
      <c r="C7" s="3" t="s">
        <v>366</v>
      </c>
      <c r="D7" s="355">
        <v>187.5</v>
      </c>
      <c r="E7" s="75">
        <v>184.5</v>
      </c>
      <c r="F7" s="75">
        <v>245.3</v>
      </c>
      <c r="G7" s="75">
        <v>144.80000000000001</v>
      </c>
      <c r="H7" s="75">
        <v>139.30000000000001</v>
      </c>
      <c r="I7" s="74">
        <v>372</v>
      </c>
      <c r="J7" s="75">
        <v>279.67</v>
      </c>
      <c r="K7" s="75">
        <v>669.7700000000001</v>
      </c>
      <c r="L7" s="75">
        <v>646.09799999999996</v>
      </c>
      <c r="M7" s="480"/>
      <c r="N7" s="392"/>
    </row>
    <row r="8" spans="2:14" ht="17.25" customHeight="1">
      <c r="B8" s="480"/>
      <c r="C8" s="3" t="s">
        <v>360</v>
      </c>
      <c r="D8" s="355">
        <v>-100.1</v>
      </c>
      <c r="E8" s="75">
        <v>-100.9</v>
      </c>
      <c r="F8" s="75">
        <v>-5</v>
      </c>
      <c r="G8" s="75">
        <v>-92.8</v>
      </c>
      <c r="H8" s="75">
        <v>-84.8</v>
      </c>
      <c r="I8" s="74">
        <v>-201</v>
      </c>
      <c r="J8" s="75">
        <v>-183.94499999999999</v>
      </c>
      <c r="K8" s="75">
        <v>-281.745</v>
      </c>
      <c r="L8" s="75">
        <v>-455.34929999999997</v>
      </c>
      <c r="M8" s="480"/>
      <c r="N8" s="392"/>
    </row>
    <row r="9" spans="2:14" ht="17.25" customHeight="1">
      <c r="B9" s="480"/>
      <c r="C9" s="3" t="s">
        <v>361</v>
      </c>
      <c r="D9" s="355">
        <v>-5.0999999999999996</v>
      </c>
      <c r="E9" s="75">
        <v>-3.1</v>
      </c>
      <c r="F9" s="75">
        <v>-10.399999999999999</v>
      </c>
      <c r="G9" s="75">
        <v>1.7</v>
      </c>
      <c r="H9" s="75">
        <v>1.9</v>
      </c>
      <c r="I9" s="74">
        <v>-8.1999999999999993</v>
      </c>
      <c r="J9" s="75">
        <v>3.8999999999999995</v>
      </c>
      <c r="K9" s="75">
        <v>-4.7999999999999989</v>
      </c>
      <c r="L9" s="75">
        <v>8.0779999999999994</v>
      </c>
      <c r="M9" s="480"/>
      <c r="N9" s="392"/>
    </row>
    <row r="10" spans="2:14" ht="17.25" customHeight="1">
      <c r="B10" s="480"/>
      <c r="C10" s="584" t="s">
        <v>365</v>
      </c>
      <c r="D10" s="357">
        <v>82.300000000000011</v>
      </c>
      <c r="E10" s="633">
        <v>80.5</v>
      </c>
      <c r="F10" s="633">
        <v>229.9</v>
      </c>
      <c r="G10" s="633">
        <v>53.700000000000017</v>
      </c>
      <c r="H10" s="633">
        <v>56.400000000000013</v>
      </c>
      <c r="I10" s="800">
        <v>162.80000000000001</v>
      </c>
      <c r="J10" s="633">
        <v>99.625000000000028</v>
      </c>
      <c r="K10" s="633">
        <v>383.22500000000008</v>
      </c>
      <c r="L10" s="633">
        <v>198.82669999999999</v>
      </c>
      <c r="M10" s="480"/>
      <c r="N10" s="392"/>
    </row>
    <row r="11" spans="2:14" ht="17.25" customHeight="1">
      <c r="B11" s="480"/>
      <c r="C11" s="3" t="s">
        <v>483</v>
      </c>
      <c r="D11" s="579">
        <v>-4.0999999999999996</v>
      </c>
      <c r="E11" s="75">
        <v>-4.0140000000000002</v>
      </c>
      <c r="F11" s="75">
        <v>-2.1399999999999997</v>
      </c>
      <c r="G11" s="75">
        <v>-2.1405445199999988</v>
      </c>
      <c r="H11" s="75">
        <v>-2.1405445200000002</v>
      </c>
      <c r="I11" s="74">
        <v>-8.1140000000000008</v>
      </c>
      <c r="J11" s="75">
        <v>-4.2814554800000009</v>
      </c>
      <c r="K11" s="75">
        <v>-8.5619999999999994</v>
      </c>
      <c r="L11" s="75">
        <v>-8.1750000000000007</v>
      </c>
      <c r="M11" s="480"/>
      <c r="N11" s="392"/>
    </row>
    <row r="12" spans="2:14" ht="17.25" customHeight="1">
      <c r="B12" s="480"/>
      <c r="C12" s="3" t="s">
        <v>484</v>
      </c>
      <c r="D12" s="355">
        <v>78.200000000000017</v>
      </c>
      <c r="E12" s="75">
        <v>76.486000000000004</v>
      </c>
      <c r="F12" s="75">
        <v>227.76000000000002</v>
      </c>
      <c r="G12" s="75">
        <v>51.559455480000018</v>
      </c>
      <c r="H12" s="75">
        <v>54.259455480000014</v>
      </c>
      <c r="I12" s="74">
        <v>154.68600000000001</v>
      </c>
      <c r="J12" s="75">
        <v>95.343544520000023</v>
      </c>
      <c r="K12" s="75">
        <v>374.66300000000007</v>
      </c>
      <c r="L12" s="75">
        <v>190.65169999999998</v>
      </c>
      <c r="M12" s="480"/>
      <c r="N12" s="392"/>
    </row>
    <row r="13" spans="2:14" ht="17.25" customHeight="1">
      <c r="B13" s="392"/>
      <c r="C13" s="3" t="s">
        <v>485</v>
      </c>
      <c r="D13" s="355">
        <v>-20.399999999999999</v>
      </c>
      <c r="E13" s="75">
        <v>-19.850000000000001</v>
      </c>
      <c r="F13" s="75">
        <v>-61.745999999999995</v>
      </c>
      <c r="G13" s="75">
        <v>-14.09901817950001</v>
      </c>
      <c r="H13" s="75">
        <v>-14.195483081300019</v>
      </c>
      <c r="I13" s="74">
        <v>-40.25</v>
      </c>
      <c r="J13" s="75">
        <v>-25.787981820499994</v>
      </c>
      <c r="K13" s="75">
        <v>-101.633</v>
      </c>
      <c r="L13" s="75">
        <v>-54.624000000000002</v>
      </c>
      <c r="M13" s="551"/>
      <c r="N13" s="392"/>
    </row>
    <row r="14" spans="2:14" ht="16.5" customHeight="1">
      <c r="B14" s="480"/>
      <c r="C14" s="584" t="s">
        <v>486</v>
      </c>
      <c r="D14" s="357">
        <v>57.800000000000018</v>
      </c>
      <c r="E14" s="633">
        <v>56.636000000000003</v>
      </c>
      <c r="F14" s="633">
        <v>166.01400000000001</v>
      </c>
      <c r="G14" s="633">
        <v>37.460437300500004</v>
      </c>
      <c r="H14" s="633">
        <v>40.063972398699995</v>
      </c>
      <c r="I14" s="800">
        <v>114.43600000000001</v>
      </c>
      <c r="J14" s="633">
        <v>69.55556269950003</v>
      </c>
      <c r="K14" s="633">
        <v>273.03000000000009</v>
      </c>
      <c r="L14" s="633">
        <v>136.02769999999998</v>
      </c>
      <c r="M14" s="392"/>
      <c r="N14" s="392"/>
    </row>
    <row r="15" spans="2:14" ht="17.25" customHeight="1">
      <c r="B15" s="480"/>
      <c r="C15" s="392"/>
      <c r="D15" s="392"/>
      <c r="E15" s="392"/>
      <c r="F15" s="392"/>
      <c r="G15" s="392"/>
      <c r="H15" s="392"/>
      <c r="I15" s="392"/>
      <c r="J15" s="392"/>
      <c r="K15" s="392"/>
      <c r="L15" s="392"/>
      <c r="M15" s="392"/>
      <c r="N15" s="392"/>
    </row>
    <row r="16" spans="2:14" ht="17.25" customHeight="1">
      <c r="B16" s="480"/>
      <c r="C16" s="578" t="s">
        <v>226</v>
      </c>
      <c r="D16" s="392"/>
      <c r="E16" s="392"/>
      <c r="F16" s="392"/>
      <c r="G16" s="392"/>
      <c r="H16" s="392"/>
      <c r="I16" s="392"/>
      <c r="J16" s="392"/>
      <c r="K16" s="392"/>
      <c r="L16" s="392"/>
      <c r="M16" s="392"/>
      <c r="N16" s="392"/>
    </row>
    <row r="17" spans="2:14" ht="21.75" customHeight="1">
      <c r="B17" s="480"/>
      <c r="C17" s="568" t="s">
        <v>69</v>
      </c>
      <c r="D17" s="645" t="s">
        <v>179</v>
      </c>
      <c r="E17" s="323" t="s">
        <v>468</v>
      </c>
      <c r="F17" s="323" t="s">
        <v>469</v>
      </c>
      <c r="G17" s="401" t="s">
        <v>470</v>
      </c>
      <c r="H17" s="392"/>
      <c r="I17" s="392"/>
      <c r="J17" s="392"/>
      <c r="K17" s="392"/>
      <c r="L17" s="392"/>
      <c r="M17" s="392"/>
      <c r="N17" s="392"/>
    </row>
    <row r="18" spans="2:14" ht="17.25" customHeight="1">
      <c r="B18" s="480"/>
      <c r="C18" s="366" t="s">
        <v>434</v>
      </c>
      <c r="D18" s="223">
        <v>0.17575473905920899</v>
      </c>
      <c r="E18" s="355">
        <v>150.19999999999999</v>
      </c>
      <c r="F18" s="295">
        <v>83.4</v>
      </c>
      <c r="G18" s="295">
        <v>114.227</v>
      </c>
      <c r="H18" s="392"/>
      <c r="I18" s="392"/>
      <c r="J18" s="392"/>
      <c r="K18" s="392"/>
      <c r="L18" s="392"/>
      <c r="M18" s="392"/>
      <c r="N18" s="392"/>
    </row>
    <row r="19" spans="2:14" ht="17.25" customHeight="1">
      <c r="B19" s="480"/>
      <c r="C19" s="582" t="s">
        <v>487</v>
      </c>
      <c r="D19" s="223">
        <v>0.55417739293236612</v>
      </c>
      <c r="E19" s="355">
        <v>473.6</v>
      </c>
      <c r="F19" s="295">
        <v>587.20000000000005</v>
      </c>
      <c r="G19" s="295">
        <v>602.08299999999997</v>
      </c>
      <c r="H19" s="392"/>
      <c r="I19" s="392"/>
      <c r="J19" s="392"/>
      <c r="K19" s="392"/>
      <c r="L19" s="392"/>
      <c r="M19" s="392"/>
      <c r="N19" s="392"/>
    </row>
    <row r="20" spans="2:14" ht="17.25" customHeight="1">
      <c r="B20" s="480"/>
      <c r="C20" s="366" t="s">
        <v>488</v>
      </c>
      <c r="D20" s="223">
        <v>0.27006786800842503</v>
      </c>
      <c r="E20" s="355">
        <v>230.8</v>
      </c>
      <c r="F20" s="295">
        <v>104</v>
      </c>
      <c r="G20" s="295">
        <v>152.529</v>
      </c>
      <c r="H20" s="392"/>
      <c r="I20" s="392"/>
      <c r="J20" s="392"/>
      <c r="K20" s="392"/>
      <c r="L20" s="392"/>
      <c r="M20" s="392"/>
      <c r="N20" s="392"/>
    </row>
    <row r="21" spans="2:14" ht="17.25" customHeight="1">
      <c r="B21" s="480"/>
      <c r="C21" s="581" t="s">
        <v>440</v>
      </c>
      <c r="D21" s="630">
        <v>1</v>
      </c>
      <c r="E21" s="357">
        <v>854.59999999999991</v>
      </c>
      <c r="F21" s="586">
        <v>774.6</v>
      </c>
      <c r="G21" s="586">
        <v>868.83899999999994</v>
      </c>
      <c r="H21" s="392"/>
      <c r="I21" s="392"/>
      <c r="J21" s="392"/>
      <c r="K21" s="392"/>
      <c r="L21" s="392"/>
      <c r="M21" s="392"/>
      <c r="N21" s="392"/>
    </row>
    <row r="22" spans="2:14" ht="17.25" customHeight="1">
      <c r="B22" s="480"/>
      <c r="C22" s="480"/>
      <c r="D22" s="631"/>
      <c r="E22" s="355"/>
      <c r="F22" s="480"/>
      <c r="G22" s="480"/>
      <c r="H22" s="392"/>
      <c r="I22" s="392"/>
      <c r="J22" s="392"/>
      <c r="K22" s="392"/>
      <c r="L22" s="392"/>
      <c r="M22" s="392"/>
      <c r="N22" s="392"/>
    </row>
    <row r="23" spans="2:14" ht="16.5" customHeight="1">
      <c r="B23" s="480"/>
      <c r="C23" s="366" t="s">
        <v>403</v>
      </c>
      <c r="D23" s="223">
        <v>0.5449333021296513</v>
      </c>
      <c r="E23" s="355">
        <v>465.7</v>
      </c>
      <c r="F23" s="295">
        <v>480.7</v>
      </c>
      <c r="G23" s="295">
        <v>443.12200000000001</v>
      </c>
      <c r="H23" s="392"/>
      <c r="I23" s="392"/>
      <c r="J23" s="392"/>
      <c r="K23" s="392"/>
      <c r="L23" s="392"/>
      <c r="M23" s="392"/>
      <c r="N23" s="392"/>
    </row>
    <row r="24" spans="2:14" ht="23.25">
      <c r="B24" s="480"/>
      <c r="C24" s="366" t="s">
        <v>133</v>
      </c>
      <c r="D24" s="223">
        <v>0.4550666978703487</v>
      </c>
      <c r="E24" s="355">
        <v>388.9</v>
      </c>
      <c r="F24" s="295">
        <v>293.89999999999998</v>
      </c>
      <c r="G24" s="295">
        <v>425.82</v>
      </c>
      <c r="H24" s="392"/>
      <c r="I24" s="392"/>
      <c r="J24" s="392"/>
      <c r="K24" s="392"/>
      <c r="L24" s="392"/>
      <c r="M24" s="392"/>
      <c r="N24" s="392"/>
    </row>
    <row r="25" spans="2:14" ht="23.25">
      <c r="B25" s="480"/>
      <c r="C25" s="369" t="s">
        <v>445</v>
      </c>
      <c r="D25" s="632">
        <v>1</v>
      </c>
      <c r="E25" s="357">
        <v>854.59999999999991</v>
      </c>
      <c r="F25" s="300">
        <v>774.59999999999991</v>
      </c>
      <c r="G25" s="300">
        <v>868.94200000000001</v>
      </c>
      <c r="H25" s="392"/>
      <c r="I25" s="392"/>
      <c r="J25" s="392"/>
      <c r="K25" s="392"/>
      <c r="L25" s="392"/>
      <c r="M25" s="392"/>
      <c r="N25" s="392"/>
    </row>
    <row r="26" spans="2:14" ht="23.25">
      <c r="B26" s="480"/>
      <c r="C26" s="480"/>
      <c r="D26" s="480"/>
      <c r="E26" s="480"/>
      <c r="F26" s="480"/>
      <c r="G26" s="480"/>
      <c r="H26" s="480"/>
      <c r="I26" s="480"/>
      <c r="J26" s="480"/>
      <c r="K26" s="480"/>
      <c r="L26" s="480"/>
      <c r="M26" s="480"/>
      <c r="N26" s="392"/>
    </row>
    <row r="27" spans="2:14" ht="23.25">
      <c r="B27" s="480"/>
      <c r="C27" s="480"/>
      <c r="D27" s="480"/>
      <c r="E27" s="480"/>
      <c r="F27" s="480"/>
      <c r="G27" s="480"/>
      <c r="H27" s="480"/>
      <c r="I27" s="480"/>
      <c r="J27" s="480"/>
      <c r="K27" s="480"/>
      <c r="L27" s="480"/>
      <c r="M27" s="480"/>
      <c r="N27" s="392"/>
    </row>
    <row r="28" spans="2:14" ht="23.25">
      <c r="B28" s="480"/>
      <c r="C28" s="480"/>
      <c r="D28" s="480"/>
      <c r="E28" s="480"/>
      <c r="F28" s="480"/>
      <c r="G28" s="480"/>
      <c r="H28" s="480"/>
      <c r="I28" s="480"/>
      <c r="J28" s="480"/>
      <c r="K28" s="480"/>
      <c r="L28" s="480"/>
      <c r="M28" s="480"/>
      <c r="N28" s="392"/>
    </row>
    <row r="29" spans="2:14" ht="23.25">
      <c r="B29" s="480"/>
      <c r="C29" s="480"/>
      <c r="D29" s="480"/>
      <c r="E29" s="480"/>
      <c r="F29" s="480"/>
      <c r="G29" s="480"/>
      <c r="H29" s="480"/>
      <c r="I29" s="480"/>
      <c r="J29" s="480"/>
      <c r="K29" s="480"/>
      <c r="L29" s="480"/>
      <c r="M29" s="480"/>
      <c r="N29" s="392"/>
    </row>
    <row r="30" spans="2:14" ht="23.25">
      <c r="B30" s="480"/>
      <c r="C30" s="480"/>
      <c r="D30" s="480"/>
      <c r="E30" s="480"/>
      <c r="F30" s="480"/>
      <c r="G30" s="480"/>
      <c r="H30" s="480"/>
      <c r="I30" s="480"/>
      <c r="J30" s="480"/>
      <c r="K30" s="480"/>
      <c r="L30" s="480"/>
      <c r="M30" s="480"/>
      <c r="N30" s="392"/>
    </row>
    <row r="31" spans="2:14" ht="23.25">
      <c r="B31" s="480"/>
      <c r="C31" s="480"/>
      <c r="D31" s="480"/>
      <c r="E31" s="480"/>
      <c r="F31" s="480"/>
      <c r="G31" s="480"/>
      <c r="H31" s="480"/>
      <c r="I31" s="480"/>
      <c r="J31" s="480"/>
      <c r="K31" s="480"/>
      <c r="L31" s="480"/>
      <c r="M31" s="480"/>
      <c r="N31" s="392"/>
    </row>
    <row r="32" spans="2:14" ht="23.25">
      <c r="B32" s="480"/>
      <c r="C32" s="480"/>
      <c r="D32" s="480"/>
      <c r="E32" s="480"/>
      <c r="F32" s="480"/>
      <c r="G32" s="480"/>
      <c r="H32" s="480"/>
      <c r="I32" s="480"/>
      <c r="J32" s="480"/>
      <c r="K32" s="480"/>
      <c r="L32" s="480"/>
      <c r="M32" s="480"/>
      <c r="N32" s="392"/>
    </row>
    <row r="33" spans="2:14" ht="23.25">
      <c r="B33" s="480"/>
      <c r="C33" s="480"/>
      <c r="D33" s="480"/>
      <c r="E33" s="480"/>
      <c r="F33" s="480"/>
      <c r="G33" s="480"/>
      <c r="H33" s="480"/>
      <c r="I33" s="480"/>
      <c r="J33" s="480"/>
      <c r="K33" s="480"/>
      <c r="L33" s="480"/>
      <c r="M33" s="480"/>
      <c r="N33" s="392"/>
    </row>
    <row r="34" spans="2:14" ht="23.25">
      <c r="B34" s="480"/>
      <c r="C34" s="480"/>
      <c r="D34" s="480"/>
      <c r="E34" s="480"/>
      <c r="F34" s="480"/>
      <c r="G34" s="480"/>
      <c r="H34" s="480"/>
      <c r="I34" s="480"/>
      <c r="J34" s="480"/>
      <c r="K34" s="480"/>
      <c r="L34" s="480"/>
      <c r="M34" s="480"/>
      <c r="N34" s="392"/>
    </row>
    <row r="35" spans="2:14" ht="23.25">
      <c r="B35" s="480"/>
      <c r="C35" s="480"/>
      <c r="D35" s="480"/>
      <c r="E35" s="480"/>
      <c r="F35" s="480"/>
      <c r="G35" s="480"/>
      <c r="H35" s="480"/>
      <c r="I35" s="480"/>
      <c r="J35" s="480"/>
      <c r="K35" s="480"/>
      <c r="L35" s="480"/>
      <c r="M35" s="480"/>
      <c r="N35" s="392"/>
    </row>
    <row r="36" spans="2:14" ht="23.25">
      <c r="B36" s="480"/>
      <c r="C36" s="480"/>
      <c r="D36" s="480"/>
      <c r="E36" s="480"/>
      <c r="F36" s="480"/>
      <c r="G36" s="480"/>
      <c r="H36" s="480"/>
      <c r="I36" s="480"/>
      <c r="J36" s="480"/>
      <c r="K36" s="480"/>
      <c r="L36" s="480"/>
      <c r="M36" s="480"/>
      <c r="N36" s="392"/>
    </row>
    <row r="37" spans="2:14" ht="23.25">
      <c r="B37" s="480"/>
      <c r="C37" s="480"/>
      <c r="D37" s="480"/>
      <c r="E37" s="480"/>
      <c r="F37" s="480"/>
      <c r="G37" s="480"/>
      <c r="H37" s="480"/>
      <c r="I37" s="480"/>
      <c r="J37" s="480"/>
      <c r="K37" s="480"/>
      <c r="L37" s="480"/>
      <c r="M37" s="480"/>
      <c r="N37" s="392"/>
    </row>
    <row r="38" spans="2:14" ht="23.25">
      <c r="B38" s="480"/>
      <c r="C38" s="480"/>
      <c r="D38" s="480"/>
      <c r="E38" s="480"/>
      <c r="F38" s="480"/>
      <c r="G38" s="480"/>
      <c r="H38" s="480"/>
      <c r="I38" s="480"/>
      <c r="J38" s="480"/>
      <c r="K38" s="480"/>
      <c r="L38" s="480"/>
      <c r="M38" s="480"/>
      <c r="N38" s="392"/>
    </row>
    <row r="39" spans="2:14" ht="23.25">
      <c r="B39" s="480"/>
      <c r="C39" s="480"/>
      <c r="D39" s="480"/>
      <c r="E39" s="480"/>
      <c r="F39" s="480"/>
      <c r="G39" s="480"/>
      <c r="H39" s="480"/>
      <c r="I39" s="480"/>
      <c r="J39" s="480"/>
      <c r="K39" s="480"/>
      <c r="L39" s="480"/>
      <c r="M39" s="480"/>
      <c r="N39" s="392"/>
    </row>
  </sheetData>
  <mergeCells count="1">
    <mergeCell ref="I5:J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O41"/>
  <sheetViews>
    <sheetView workbookViewId="0"/>
  </sheetViews>
  <sheetFormatPr defaultColWidth="11.42578125" defaultRowHeight="23.25" outlineLevelCol="1"/>
  <cols>
    <col min="1" max="2" width="11.42578125" style="2"/>
    <col min="3" max="3" width="21" style="2" customWidth="1"/>
    <col min="4" max="4" width="8.7109375" style="2" customWidth="1"/>
    <col min="5" max="10" width="7.7109375" style="2" customWidth="1"/>
    <col min="11" max="12" width="7.7109375" style="2" customWidth="1" outlineLevel="1"/>
    <col min="13" max="13" width="11.42578125" style="2"/>
    <col min="14" max="15" width="11.42578125" style="867"/>
    <col min="16" max="16384" width="11.42578125" style="2"/>
  </cols>
  <sheetData>
    <row r="1" spans="2:15">
      <c r="B1" s="480"/>
      <c r="C1" s="480"/>
      <c r="D1" s="480"/>
      <c r="E1" s="480"/>
      <c r="F1" s="480"/>
      <c r="G1" s="480"/>
      <c r="H1" s="480"/>
      <c r="I1" s="480"/>
      <c r="J1" s="480"/>
      <c r="K1" s="480"/>
      <c r="L1" s="480"/>
      <c r="M1" s="480"/>
      <c r="N1" s="480"/>
      <c r="O1" s="2"/>
    </row>
    <row r="2" spans="2:15" ht="24" thickBot="1">
      <c r="B2" s="480"/>
      <c r="C2" s="597" t="s">
        <v>256</v>
      </c>
      <c r="D2" s="598"/>
      <c r="E2" s="598"/>
      <c r="F2" s="598"/>
      <c r="G2" s="598"/>
      <c r="H2" s="598"/>
      <c r="I2" s="598"/>
      <c r="J2" s="598"/>
      <c r="K2" s="598"/>
      <c r="L2" s="598"/>
      <c r="M2" s="480"/>
      <c r="N2" s="480"/>
      <c r="O2" s="2"/>
    </row>
    <row r="3" spans="2:15" ht="16.5" customHeight="1">
      <c r="B3" s="480"/>
      <c r="C3" s="480"/>
      <c r="D3" s="480"/>
      <c r="E3" s="480"/>
      <c r="F3" s="480"/>
      <c r="G3" s="480"/>
      <c r="H3" s="480"/>
      <c r="I3" s="480"/>
      <c r="J3" s="480"/>
      <c r="K3" s="480"/>
      <c r="L3" s="480"/>
      <c r="M3" s="480"/>
      <c r="N3" s="480"/>
      <c r="O3" s="2"/>
    </row>
    <row r="4" spans="2:15" ht="16.5" customHeight="1">
      <c r="B4" s="480"/>
      <c r="C4" s="571" t="s">
        <v>227</v>
      </c>
      <c r="D4" s="551"/>
      <c r="E4" s="551"/>
      <c r="F4" s="551"/>
      <c r="G4" s="551"/>
      <c r="H4" s="551"/>
      <c r="I4" s="551"/>
      <c r="J4" s="480"/>
      <c r="K4" s="480"/>
      <c r="L4" s="480"/>
      <c r="M4" s="480"/>
      <c r="N4" s="480"/>
      <c r="O4" s="2"/>
    </row>
    <row r="5" spans="2:15" ht="18" customHeight="1">
      <c r="B5" s="480"/>
      <c r="C5" s="541"/>
      <c r="D5" s="542">
        <v>2015</v>
      </c>
      <c r="E5" s="542" t="s">
        <v>347</v>
      </c>
      <c r="F5" s="542">
        <v>2014</v>
      </c>
      <c r="G5" s="542" t="s">
        <v>347</v>
      </c>
      <c r="H5" s="542" t="s">
        <v>347</v>
      </c>
      <c r="I5" s="843" t="s">
        <v>348</v>
      </c>
      <c r="J5" s="860"/>
      <c r="K5" s="539" t="s">
        <v>349</v>
      </c>
      <c r="L5" s="539" t="s">
        <v>349</v>
      </c>
      <c r="M5" s="480"/>
      <c r="N5" s="480"/>
      <c r="O5" s="2"/>
    </row>
    <row r="6" spans="2:15" ht="18" customHeight="1">
      <c r="B6" s="480"/>
      <c r="C6" s="541" t="s">
        <v>69</v>
      </c>
      <c r="D6" s="542" t="s">
        <v>350</v>
      </c>
      <c r="E6" s="542" t="s">
        <v>351</v>
      </c>
      <c r="F6" s="542" t="s">
        <v>352</v>
      </c>
      <c r="G6" s="542" t="s">
        <v>353</v>
      </c>
      <c r="H6" s="542" t="s">
        <v>350</v>
      </c>
      <c r="I6" s="20">
        <v>2015</v>
      </c>
      <c r="J6" s="20">
        <v>2014</v>
      </c>
      <c r="K6" s="539">
        <v>2014</v>
      </c>
      <c r="L6" s="539">
        <v>2013</v>
      </c>
      <c r="M6" s="480"/>
      <c r="N6" s="480"/>
      <c r="O6" s="2"/>
    </row>
    <row r="7" spans="2:15" ht="15" customHeight="1">
      <c r="B7" s="480"/>
      <c r="C7" s="3" t="s">
        <v>358</v>
      </c>
      <c r="D7" s="74">
        <v>136.91908184899998</v>
      </c>
      <c r="E7" s="547">
        <v>128.434935266</v>
      </c>
      <c r="F7" s="547">
        <v>129.43561661700005</v>
      </c>
      <c r="G7" s="547">
        <v>122.11144216900001</v>
      </c>
      <c r="H7" s="544">
        <v>119.04277650000003</v>
      </c>
      <c r="I7" s="355">
        <v>265.35401711499998</v>
      </c>
      <c r="J7" s="544">
        <v>235.240892575</v>
      </c>
      <c r="K7" s="544">
        <v>486.78795136100007</v>
      </c>
      <c r="L7" s="544">
        <v>674.19</v>
      </c>
      <c r="M7" s="480"/>
      <c r="N7" s="480"/>
      <c r="O7" s="2"/>
    </row>
    <row r="8" spans="2:15" ht="15" customHeight="1">
      <c r="B8" s="480"/>
      <c r="C8" s="3" t="s">
        <v>359</v>
      </c>
      <c r="D8" s="74">
        <v>-102.34985605600998</v>
      </c>
      <c r="E8" s="547">
        <v>-116.47037305349001</v>
      </c>
      <c r="F8" s="547">
        <v>-93.003524432430027</v>
      </c>
      <c r="G8" s="547">
        <v>-78.675038115109999</v>
      </c>
      <c r="H8" s="544">
        <v>-99.364581730110004</v>
      </c>
      <c r="I8" s="355">
        <v>-218.82022910949999</v>
      </c>
      <c r="J8" s="544">
        <v>-185.87544896825</v>
      </c>
      <c r="K8" s="544">
        <v>-357.55401151579002</v>
      </c>
      <c r="L8" s="544">
        <v>-479.59</v>
      </c>
      <c r="M8" s="480"/>
      <c r="N8" s="480"/>
      <c r="O8" s="2"/>
    </row>
    <row r="9" spans="2:15" ht="15" customHeight="1">
      <c r="B9" s="480"/>
      <c r="C9" s="3" t="s">
        <v>360</v>
      </c>
      <c r="D9" s="74">
        <v>-20.208769286830009</v>
      </c>
      <c r="E9" s="547">
        <v>-21.834895505419997</v>
      </c>
      <c r="F9" s="547">
        <v>-4.8027527722299723</v>
      </c>
      <c r="G9" s="547">
        <v>-20.482689184729985</v>
      </c>
      <c r="H9" s="544">
        <v>-20.502925596126673</v>
      </c>
      <c r="I9" s="355">
        <v>-42.043664792250006</v>
      </c>
      <c r="J9" s="544">
        <v>-43.099055937750009</v>
      </c>
      <c r="K9" s="544">
        <v>-68.384497894709966</v>
      </c>
      <c r="L9" s="544">
        <v>-119.29</v>
      </c>
      <c r="M9" s="480"/>
      <c r="N9" s="480"/>
      <c r="O9" s="2"/>
    </row>
    <row r="10" spans="2:15" ht="15" customHeight="1">
      <c r="B10" s="480"/>
      <c r="C10" s="3" t="s">
        <v>361</v>
      </c>
      <c r="D10" s="74">
        <v>2.5770792750424611</v>
      </c>
      <c r="E10" s="547">
        <v>0.24365484912628965</v>
      </c>
      <c r="F10" s="547">
        <v>6.179373022770001</v>
      </c>
      <c r="G10" s="547">
        <v>0.72455302236000074</v>
      </c>
      <c r="H10" s="544">
        <v>2.1015742042566661</v>
      </c>
      <c r="I10" s="355">
        <v>2.8207341241687507</v>
      </c>
      <c r="J10" s="544">
        <v>3.7920710510000002</v>
      </c>
      <c r="K10" s="544">
        <v>10.695997096130002</v>
      </c>
      <c r="L10" s="544">
        <v>25.17</v>
      </c>
      <c r="M10" s="480"/>
      <c r="N10" s="480"/>
      <c r="O10" s="2"/>
    </row>
    <row r="11" spans="2:15" ht="15" customHeight="1">
      <c r="B11" s="480"/>
      <c r="C11" s="570" t="s">
        <v>365</v>
      </c>
      <c r="D11" s="799">
        <v>16.937535781202449</v>
      </c>
      <c r="E11" s="573">
        <v>-9.6266784437837174</v>
      </c>
      <c r="F11" s="573">
        <v>37.808712435110053</v>
      </c>
      <c r="G11" s="573">
        <v>23.678267891520033</v>
      </c>
      <c r="H11" s="573">
        <v>1.2768433780200201</v>
      </c>
      <c r="I11" s="799">
        <v>7.3108573374187307</v>
      </c>
      <c r="J11" s="573">
        <v>10.058458719999997</v>
      </c>
      <c r="K11" s="573">
        <v>71.545439046630079</v>
      </c>
      <c r="L11" s="573">
        <v>100.48000000000008</v>
      </c>
      <c r="M11" s="480"/>
      <c r="N11" s="480"/>
      <c r="O11" s="2"/>
    </row>
    <row r="12" spans="2:15" ht="15" customHeight="1">
      <c r="B12" s="480"/>
      <c r="C12" s="3" t="s">
        <v>483</v>
      </c>
      <c r="D12" s="74">
        <v>-1.56642568</v>
      </c>
      <c r="E12" s="547">
        <v>-1.49039557</v>
      </c>
      <c r="F12" s="547">
        <v>-1.3313515799999993</v>
      </c>
      <c r="G12" s="547">
        <v>-1.2800190400000004</v>
      </c>
      <c r="H12" s="544">
        <v>-1.23370424</v>
      </c>
      <c r="I12" s="355">
        <v>-3.05682125</v>
      </c>
      <c r="J12" s="544">
        <v>-2.4393231399999999</v>
      </c>
      <c r="K12" s="544">
        <v>-5.0506937599999997</v>
      </c>
      <c r="L12" s="544">
        <v>-5.04</v>
      </c>
      <c r="M12" s="480"/>
      <c r="N12" s="480"/>
      <c r="O12" s="2"/>
    </row>
    <row r="13" spans="2:15" ht="15" customHeight="1">
      <c r="B13" s="480"/>
      <c r="C13" s="570" t="s">
        <v>484</v>
      </c>
      <c r="D13" s="799">
        <v>15.371110101202449</v>
      </c>
      <c r="E13" s="573">
        <v>-11.117074013783718</v>
      </c>
      <c r="F13" s="573">
        <v>36.477360855110057</v>
      </c>
      <c r="G13" s="573">
        <v>22.398248851520034</v>
      </c>
      <c r="H13" s="573">
        <v>4.3139138020020118E-2</v>
      </c>
      <c r="I13" s="799">
        <v>4.2540360874187311</v>
      </c>
      <c r="J13" s="573">
        <v>7.6191355799999974</v>
      </c>
      <c r="K13" s="573">
        <v>66.494745286630078</v>
      </c>
      <c r="L13" s="573">
        <v>95.440000000000069</v>
      </c>
      <c r="M13" s="480"/>
      <c r="N13" s="480"/>
      <c r="O13" s="2"/>
    </row>
    <row r="14" spans="2:15" ht="15" customHeight="1">
      <c r="B14" s="480"/>
      <c r="C14" s="569" t="s">
        <v>485</v>
      </c>
      <c r="D14" s="788">
        <v>-3.9689187809137869</v>
      </c>
      <c r="E14" s="572">
        <v>0.73368792170410879</v>
      </c>
      <c r="F14" s="572">
        <v>-8.3973653105567667</v>
      </c>
      <c r="G14" s="572">
        <v>-6.2273760993032337</v>
      </c>
      <c r="H14" s="572">
        <v>0.20207648121677924</v>
      </c>
      <c r="I14" s="788">
        <v>-3.2352308592096781</v>
      </c>
      <c r="J14" s="572">
        <v>-1.7752585901399986</v>
      </c>
      <c r="K14" s="572">
        <v>-16.399999999999999</v>
      </c>
      <c r="L14" s="572">
        <v>-34.479999999999997</v>
      </c>
      <c r="M14" s="480"/>
      <c r="N14" s="480"/>
      <c r="O14" s="2"/>
    </row>
    <row r="15" spans="2:15" ht="15" customHeight="1">
      <c r="B15" s="480"/>
      <c r="C15" s="570" t="s">
        <v>486</v>
      </c>
      <c r="D15" s="799">
        <v>11.402191320288662</v>
      </c>
      <c r="E15" s="573">
        <v>-10.383386092079609</v>
      </c>
      <c r="F15" s="573">
        <v>28.079995544553292</v>
      </c>
      <c r="G15" s="573">
        <v>16.170872752216802</v>
      </c>
      <c r="H15" s="573">
        <v>0.24521561923679935</v>
      </c>
      <c r="I15" s="799">
        <v>1.0188052282090529</v>
      </c>
      <c r="J15" s="573">
        <v>5.8438769898599983</v>
      </c>
      <c r="K15" s="573">
        <v>50.094745286630079</v>
      </c>
      <c r="L15" s="573">
        <v>60.960000000000072</v>
      </c>
      <c r="M15" s="480"/>
      <c r="N15" s="480"/>
      <c r="O15" s="2"/>
    </row>
    <row r="16" spans="2:15" ht="17.25" customHeight="1">
      <c r="B16" s="480"/>
      <c r="C16" s="480"/>
      <c r="D16" s="480"/>
      <c r="E16" s="480"/>
      <c r="F16" s="480"/>
      <c r="G16" s="480"/>
      <c r="H16" s="480"/>
      <c r="I16" s="480"/>
      <c r="J16" s="480"/>
      <c r="K16" s="480"/>
      <c r="L16" s="480"/>
      <c r="M16" s="480"/>
      <c r="N16" s="480"/>
      <c r="O16" s="2"/>
    </row>
    <row r="17" spans="2:15" ht="17.25" customHeight="1">
      <c r="B17" s="480"/>
      <c r="C17" s="571" t="s">
        <v>228</v>
      </c>
      <c r="D17"/>
      <c r="E17"/>
      <c r="F17" s="480"/>
      <c r="G17" s="480"/>
      <c r="H17" s="480"/>
      <c r="I17" s="480"/>
      <c r="J17" s="480"/>
      <c r="K17" s="480"/>
      <c r="L17" s="480"/>
      <c r="M17" s="480"/>
      <c r="N17" s="480"/>
      <c r="O17" s="2"/>
    </row>
    <row r="18" spans="2:15" ht="18.75" customHeight="1">
      <c r="B18" s="480"/>
      <c r="C18" s="659" t="s">
        <v>69</v>
      </c>
      <c r="D18" s="775" t="s">
        <v>179</v>
      </c>
      <c r="E18" s="323" t="s">
        <v>468</v>
      </c>
      <c r="F18" s="323" t="s">
        <v>469</v>
      </c>
      <c r="G18" s="401" t="s">
        <v>470</v>
      </c>
      <c r="H18" s="480"/>
      <c r="I18" s="480"/>
      <c r="J18" s="480"/>
      <c r="K18" s="480"/>
      <c r="L18" s="480"/>
      <c r="M18" s="480"/>
      <c r="N18" s="480"/>
      <c r="O18" s="2"/>
    </row>
    <row r="19" spans="2:15" ht="15" customHeight="1">
      <c r="B19" s="480"/>
      <c r="C19" s="366" t="s">
        <v>434</v>
      </c>
      <c r="D19" s="305">
        <v>2.0533238926850439E-2</v>
      </c>
      <c r="E19" s="355">
        <v>13.361411499999996</v>
      </c>
      <c r="F19" s="295">
        <v>12.867905230000005</v>
      </c>
      <c r="G19" s="295">
        <v>12.542195850000004</v>
      </c>
      <c r="H19" s="480"/>
      <c r="I19" s="480"/>
      <c r="J19" s="480"/>
      <c r="K19" s="480"/>
      <c r="L19" s="480"/>
      <c r="M19" s="480"/>
      <c r="N19" s="480"/>
      <c r="O19" s="2"/>
    </row>
    <row r="20" spans="2:15" ht="15" customHeight="1">
      <c r="B20" s="480"/>
      <c r="C20" s="366" t="s">
        <v>487</v>
      </c>
      <c r="D20" s="305">
        <v>0.6759729124336461</v>
      </c>
      <c r="E20" s="355">
        <v>439.86982658000005</v>
      </c>
      <c r="F20" s="295">
        <v>411.20473860999999</v>
      </c>
      <c r="G20" s="295">
        <v>384.73338767000007</v>
      </c>
      <c r="H20" s="480"/>
      <c r="I20" s="480"/>
      <c r="J20" s="480"/>
      <c r="K20" s="480"/>
      <c r="L20" s="480"/>
      <c r="M20" s="480"/>
      <c r="N20" s="480"/>
      <c r="O20" s="2"/>
    </row>
    <row r="21" spans="2:15" ht="15" customHeight="1">
      <c r="B21" s="480"/>
      <c r="C21" s="366" t="s">
        <v>488</v>
      </c>
      <c r="D21" s="305">
        <v>0.30349384863950357</v>
      </c>
      <c r="E21" s="355">
        <v>197.48984628471993</v>
      </c>
      <c r="F21" s="295">
        <v>173.91512180164005</v>
      </c>
      <c r="G21" s="295">
        <v>134.80065151299058</v>
      </c>
      <c r="H21" s="480"/>
      <c r="I21" s="480"/>
      <c r="J21" s="480"/>
      <c r="K21" s="480"/>
      <c r="L21" s="480"/>
      <c r="M21" s="480"/>
      <c r="N21" s="480"/>
      <c r="O21" s="2"/>
    </row>
    <row r="22" spans="2:15" ht="15" customHeight="1">
      <c r="B22" s="480"/>
      <c r="C22" s="584" t="s">
        <v>440</v>
      </c>
      <c r="D22" s="288">
        <v>1</v>
      </c>
      <c r="E22" s="357">
        <v>650.7210843647199</v>
      </c>
      <c r="F22" s="300">
        <v>597.98776564164007</v>
      </c>
      <c r="G22" s="300">
        <v>532.07623503299067</v>
      </c>
      <c r="H22" s="480"/>
      <c r="I22" s="480"/>
      <c r="J22" s="480"/>
      <c r="K22" s="480"/>
      <c r="L22" s="480"/>
      <c r="M22" s="480"/>
      <c r="N22" s="480"/>
      <c r="O22" s="2"/>
    </row>
    <row r="23" spans="2:15" ht="17.25" customHeight="1">
      <c r="B23" s="480"/>
      <c r="C23" s="366"/>
      <c r="D23" s="305"/>
      <c r="E23" s="355"/>
      <c r="F23" s="295"/>
      <c r="G23" s="295"/>
      <c r="H23" s="480"/>
      <c r="I23" s="480"/>
      <c r="J23" s="480"/>
      <c r="K23" s="480"/>
      <c r="L23" s="480"/>
      <c r="M23" s="480"/>
      <c r="N23" s="480"/>
      <c r="O23" s="2"/>
    </row>
    <row r="24" spans="2:15" ht="15" customHeight="1">
      <c r="B24" s="480"/>
      <c r="C24" s="366" t="s">
        <v>403</v>
      </c>
      <c r="D24" s="305">
        <v>0.36230995329749965</v>
      </c>
      <c r="E24" s="355">
        <v>235.76272568588001</v>
      </c>
      <c r="F24" s="295">
        <v>276.07600000000002</v>
      </c>
      <c r="G24" s="295">
        <v>256.07031574433927</v>
      </c>
      <c r="H24" s="480"/>
      <c r="I24" s="480"/>
      <c r="J24" s="480"/>
      <c r="K24" s="480"/>
      <c r="L24" s="480"/>
      <c r="M24" s="480"/>
      <c r="N24" s="480"/>
      <c r="O24" s="2"/>
    </row>
    <row r="25" spans="2:15" ht="15" customHeight="1">
      <c r="B25" s="480"/>
      <c r="C25" s="366" t="s">
        <v>489</v>
      </c>
      <c r="D25" s="305">
        <v>0.54927703297160657</v>
      </c>
      <c r="E25" s="355">
        <v>357.42614651191985</v>
      </c>
      <c r="F25" s="295">
        <v>262.18129997031997</v>
      </c>
      <c r="G25" s="295">
        <v>220.50353091655728</v>
      </c>
      <c r="H25" s="480"/>
      <c r="I25" s="480"/>
      <c r="J25" s="480"/>
      <c r="K25" s="480"/>
      <c r="L25" s="480"/>
      <c r="M25" s="480"/>
      <c r="N25" s="480"/>
      <c r="O25" s="2"/>
    </row>
    <row r="26" spans="2:15" ht="15" customHeight="1">
      <c r="B26" s="480"/>
      <c r="C26" s="367" t="s">
        <v>133</v>
      </c>
      <c r="D26" s="305">
        <v>8.8413013730893664E-2</v>
      </c>
      <c r="E26" s="355">
        <v>57.532212166919997</v>
      </c>
      <c r="F26" s="295">
        <v>59.730801759999963</v>
      </c>
      <c r="G26" s="295">
        <v>55.502388372094003</v>
      </c>
      <c r="H26" s="480"/>
      <c r="I26" s="480"/>
      <c r="J26" s="480"/>
      <c r="K26" s="480"/>
      <c r="L26" s="480"/>
      <c r="M26" s="480"/>
      <c r="N26" s="480"/>
      <c r="O26" s="2"/>
    </row>
    <row r="27" spans="2:15" ht="15" customHeight="1">
      <c r="B27" s="480"/>
      <c r="C27" s="580" t="s">
        <v>445</v>
      </c>
      <c r="D27" s="585">
        <v>0.99999999999999978</v>
      </c>
      <c r="E27" s="634">
        <v>650.72108436471979</v>
      </c>
      <c r="F27" s="586">
        <v>597.98810173031995</v>
      </c>
      <c r="G27" s="586">
        <v>532.07623503299055</v>
      </c>
      <c r="H27" s="480"/>
      <c r="I27" s="480"/>
      <c r="J27" s="480"/>
      <c r="K27" s="480"/>
      <c r="L27" s="480"/>
      <c r="M27" s="480"/>
      <c r="N27" s="480"/>
      <c r="O27" s="2"/>
    </row>
    <row r="28" spans="2:15">
      <c r="B28" s="480"/>
      <c r="C28" s="480"/>
      <c r="D28" s="480"/>
      <c r="E28" s="480"/>
      <c r="F28" s="480"/>
      <c r="G28" s="480"/>
      <c r="H28" s="480"/>
      <c r="I28" s="480"/>
      <c r="J28" s="480"/>
      <c r="K28" s="480"/>
      <c r="L28" s="480"/>
      <c r="M28" s="480"/>
      <c r="N28" s="480"/>
      <c r="O28" s="2"/>
    </row>
    <row r="29" spans="2:15">
      <c r="B29" s="480"/>
      <c r="C29" s="480"/>
      <c r="D29" s="480"/>
      <c r="E29" s="480"/>
      <c r="F29" s="480"/>
      <c r="G29" s="480"/>
      <c r="H29" s="480"/>
      <c r="I29" s="480"/>
      <c r="J29" s="480"/>
      <c r="K29" s="480"/>
      <c r="L29" s="480"/>
      <c r="M29" s="480"/>
      <c r="N29" s="480"/>
      <c r="O29" s="2"/>
    </row>
    <row r="30" spans="2:15">
      <c r="B30" s="480"/>
      <c r="C30" s="480"/>
      <c r="D30" s="480"/>
      <c r="E30" s="480"/>
      <c r="F30" s="480"/>
      <c r="G30" s="480"/>
      <c r="H30" s="480"/>
      <c r="I30" s="480"/>
      <c r="J30" s="480"/>
      <c r="K30" s="480"/>
      <c r="L30" s="480"/>
      <c r="M30" s="480"/>
      <c r="N30" s="480"/>
      <c r="O30" s="2"/>
    </row>
    <row r="31" spans="2:15">
      <c r="B31" s="480"/>
      <c r="C31" s="480"/>
      <c r="D31" s="480"/>
      <c r="E31" s="480"/>
      <c r="F31" s="480"/>
      <c r="G31" s="480"/>
      <c r="H31" s="480"/>
      <c r="I31" s="480"/>
      <c r="J31" s="480"/>
      <c r="K31" s="480"/>
      <c r="L31" s="480"/>
      <c r="M31" s="480"/>
      <c r="N31" s="480"/>
      <c r="O31" s="2"/>
    </row>
    <row r="32" spans="2:15">
      <c r="B32" s="480"/>
      <c r="C32" s="480"/>
      <c r="D32" s="480"/>
      <c r="E32" s="480"/>
      <c r="F32" s="480"/>
      <c r="G32" s="480"/>
      <c r="H32" s="480"/>
      <c r="I32" s="480"/>
      <c r="J32" s="480"/>
      <c r="K32" s="480"/>
      <c r="L32" s="480"/>
      <c r="M32" s="480"/>
      <c r="N32" s="480"/>
      <c r="O32" s="2"/>
    </row>
    <row r="33" spans="2:15">
      <c r="B33" s="480"/>
      <c r="C33" s="480"/>
      <c r="D33" s="480"/>
      <c r="E33" s="480"/>
      <c r="F33" s="480"/>
      <c r="G33" s="480"/>
      <c r="H33" s="480"/>
      <c r="I33" s="480"/>
      <c r="J33" s="480"/>
      <c r="K33" s="480"/>
      <c r="L33" s="480"/>
      <c r="M33" s="480"/>
      <c r="N33" s="480"/>
      <c r="O33" s="2"/>
    </row>
    <row r="34" spans="2:15">
      <c r="B34" s="480"/>
      <c r="C34" s="480"/>
      <c r="D34" s="480"/>
      <c r="E34" s="480"/>
      <c r="F34" s="480"/>
      <c r="G34" s="480"/>
      <c r="H34" s="480"/>
      <c r="I34" s="480"/>
      <c r="J34" s="480"/>
      <c r="K34" s="480"/>
      <c r="L34" s="480"/>
      <c r="M34" s="480"/>
      <c r="N34" s="480"/>
      <c r="O34" s="2"/>
    </row>
    <row r="35" spans="2:15">
      <c r="B35" s="480"/>
      <c r="C35" s="480"/>
      <c r="D35" s="480"/>
      <c r="E35" s="480"/>
      <c r="F35" s="480"/>
      <c r="G35" s="480"/>
      <c r="H35" s="480"/>
      <c r="I35" s="480"/>
      <c r="J35" s="480"/>
      <c r="K35" s="480"/>
      <c r="L35" s="480"/>
      <c r="M35" s="480"/>
      <c r="N35" s="480"/>
      <c r="O35" s="2"/>
    </row>
    <row r="36" spans="2:15">
      <c r="B36" s="480"/>
      <c r="C36" s="480"/>
      <c r="D36" s="480"/>
      <c r="E36" s="480"/>
      <c r="F36" s="480"/>
      <c r="G36" s="480"/>
      <c r="H36" s="480"/>
      <c r="I36" s="480"/>
      <c r="J36" s="480"/>
      <c r="K36" s="480"/>
      <c r="L36" s="480"/>
      <c r="M36" s="480"/>
      <c r="N36" s="480"/>
      <c r="O36" s="2"/>
    </row>
    <row r="37" spans="2:15">
      <c r="B37" s="480"/>
      <c r="C37" s="480"/>
      <c r="D37" s="480"/>
      <c r="E37" s="480"/>
      <c r="F37" s="480"/>
      <c r="G37" s="480"/>
      <c r="H37" s="480"/>
      <c r="I37" s="480"/>
      <c r="J37" s="480"/>
      <c r="K37" s="480"/>
      <c r="L37" s="480"/>
      <c r="M37" s="480"/>
      <c r="N37" s="480"/>
      <c r="O37" s="2"/>
    </row>
    <row r="38" spans="2:15">
      <c r="B38" s="480"/>
      <c r="C38" s="480"/>
      <c r="D38" s="480"/>
      <c r="E38" s="480"/>
      <c r="F38" s="480"/>
      <c r="G38" s="480"/>
      <c r="H38" s="480"/>
      <c r="I38" s="480"/>
      <c r="J38" s="480"/>
      <c r="K38" s="480"/>
      <c r="L38" s="480"/>
      <c r="M38" s="480"/>
      <c r="N38" s="480"/>
      <c r="O38" s="2"/>
    </row>
    <row r="39" spans="2:15">
      <c r="B39" s="480"/>
      <c r="C39" s="480"/>
      <c r="D39" s="480"/>
      <c r="E39" s="480"/>
      <c r="F39" s="480"/>
      <c r="G39" s="480"/>
      <c r="H39" s="480"/>
      <c r="I39" s="480"/>
      <c r="J39" s="480"/>
      <c r="K39" s="480"/>
      <c r="L39" s="480"/>
      <c r="M39" s="480"/>
      <c r="N39" s="480"/>
      <c r="O39" s="2"/>
    </row>
    <row r="40" spans="2:15">
      <c r="B40" s="480"/>
      <c r="C40" s="480"/>
      <c r="D40" s="480"/>
      <c r="E40" s="480"/>
      <c r="F40" s="480"/>
      <c r="G40" s="480"/>
      <c r="H40" s="480"/>
      <c r="I40" s="480"/>
      <c r="J40" s="480"/>
      <c r="K40" s="480"/>
      <c r="L40" s="480"/>
      <c r="M40" s="480"/>
      <c r="N40" s="480"/>
      <c r="O40" s="2"/>
    </row>
    <row r="41" spans="2:15" ht="15">
      <c r="N41" s="2"/>
      <c r="O41" s="2"/>
    </row>
  </sheetData>
  <mergeCells count="1">
    <mergeCell ref="I5:J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34"/>
  <sheetViews>
    <sheetView workbookViewId="0"/>
  </sheetViews>
  <sheetFormatPr defaultColWidth="11.42578125" defaultRowHeight="15" outlineLevelCol="1"/>
  <cols>
    <col min="1" max="2" width="11.42578125" style="2"/>
    <col min="3" max="3" width="19" style="2" customWidth="1"/>
    <col min="4" max="4" width="8.42578125" style="2" customWidth="1"/>
    <col min="5" max="7" width="7.7109375" style="2" customWidth="1"/>
    <col min="8" max="8" width="7" style="491" customWidth="1"/>
    <col min="9" max="9" width="6.5703125" style="2" customWidth="1"/>
    <col min="10" max="10" width="6" style="2" customWidth="1"/>
    <col min="11" max="11" width="7" style="2" customWidth="1" outlineLevel="1"/>
    <col min="12" max="12" width="7.42578125" style="2" customWidth="1" outlineLevel="1"/>
    <col min="13" max="16384" width="11.42578125" style="2"/>
  </cols>
  <sheetData>
    <row r="1" spans="2:14">
      <c r="B1" s="392"/>
      <c r="C1" s="392"/>
      <c r="D1" s="392"/>
      <c r="E1" s="392"/>
      <c r="F1" s="392"/>
      <c r="G1" s="392"/>
      <c r="H1" s="229"/>
      <c r="I1" s="392"/>
      <c r="J1" s="392"/>
      <c r="K1" s="392"/>
      <c r="L1" s="392"/>
      <c r="M1" s="392"/>
      <c r="N1" s="392"/>
    </row>
    <row r="2" spans="2:14" ht="24" thickBot="1">
      <c r="B2" s="480"/>
      <c r="C2" s="597" t="s">
        <v>255</v>
      </c>
      <c r="D2" s="596"/>
      <c r="E2" s="596"/>
      <c r="F2" s="596"/>
      <c r="G2" s="596"/>
      <c r="H2" s="596"/>
      <c r="I2" s="596"/>
      <c r="J2" s="596"/>
      <c r="K2" s="596"/>
      <c r="L2" s="596"/>
      <c r="M2" s="596"/>
      <c r="N2" s="392"/>
    </row>
    <row r="3" spans="2:14" ht="23.25">
      <c r="B3" s="480"/>
      <c r="C3" s="392"/>
      <c r="D3" s="392"/>
      <c r="E3" s="392"/>
      <c r="F3" s="392"/>
      <c r="G3" s="392"/>
      <c r="H3" s="392"/>
      <c r="I3" s="392"/>
      <c r="J3" s="392"/>
      <c r="K3" s="392"/>
      <c r="L3" s="392"/>
      <c r="M3" s="392"/>
      <c r="N3" s="392"/>
    </row>
    <row r="4" spans="2:14" ht="18" customHeight="1">
      <c r="B4" s="480"/>
      <c r="C4" s="578" t="s">
        <v>229</v>
      </c>
      <c r="D4" s="551"/>
      <c r="E4" s="551"/>
      <c r="F4" s="551"/>
      <c r="G4" s="551"/>
      <c r="H4" s="551"/>
      <c r="I4" s="551"/>
      <c r="J4" s="551"/>
      <c r="K4" s="551"/>
      <c r="L4" s="551"/>
      <c r="M4" s="480"/>
      <c r="N4" s="392"/>
    </row>
    <row r="5" spans="2:14" ht="14.25" customHeight="1">
      <c r="B5" s="480"/>
      <c r="C5" s="541"/>
      <c r="D5" s="542">
        <v>2015</v>
      </c>
      <c r="E5" s="542" t="s">
        <v>347</v>
      </c>
      <c r="F5" s="542">
        <v>2014</v>
      </c>
      <c r="G5" s="542" t="s">
        <v>347</v>
      </c>
      <c r="H5" s="542" t="s">
        <v>347</v>
      </c>
      <c r="I5" s="843" t="s">
        <v>348</v>
      </c>
      <c r="J5" s="843"/>
      <c r="K5" s="635" t="s">
        <v>349</v>
      </c>
      <c r="L5" s="635" t="s">
        <v>349</v>
      </c>
      <c r="M5" s="480"/>
      <c r="N5" s="392"/>
    </row>
    <row r="6" spans="2:14" ht="14.25" customHeight="1">
      <c r="B6" s="480"/>
      <c r="C6" s="541" t="s">
        <v>69</v>
      </c>
      <c r="D6" s="542" t="s">
        <v>350</v>
      </c>
      <c r="E6" s="542" t="s">
        <v>351</v>
      </c>
      <c r="F6" s="542" t="s">
        <v>352</v>
      </c>
      <c r="G6" s="542" t="s">
        <v>353</v>
      </c>
      <c r="H6" s="542" t="s">
        <v>350</v>
      </c>
      <c r="I6" s="20">
        <v>2015</v>
      </c>
      <c r="J6" s="20">
        <v>2014</v>
      </c>
      <c r="K6" s="635">
        <v>2014</v>
      </c>
      <c r="L6" s="635">
        <v>2013</v>
      </c>
      <c r="M6" s="480"/>
      <c r="N6" s="392"/>
    </row>
    <row r="7" spans="2:14" ht="14.25" customHeight="1">
      <c r="B7" s="480"/>
      <c r="C7" s="3" t="s">
        <v>358</v>
      </c>
      <c r="D7" s="355">
        <v>237.91902846000002</v>
      </c>
      <c r="E7" s="547">
        <v>221.69480158999997</v>
      </c>
      <c r="F7" s="547">
        <v>198.55382233</v>
      </c>
      <c r="G7" s="547">
        <v>192.68220927000004</v>
      </c>
      <c r="H7" s="544">
        <v>184.32987952999994</v>
      </c>
      <c r="I7" s="355">
        <v>459.61383004999999</v>
      </c>
      <c r="J7" s="544">
        <v>364.74348341999996</v>
      </c>
      <c r="K7" s="544">
        <v>755.97951502000001</v>
      </c>
      <c r="L7" s="544">
        <v>674.19</v>
      </c>
      <c r="M7" s="480"/>
      <c r="N7" s="392"/>
    </row>
    <row r="8" spans="2:14" ht="14.25" customHeight="1">
      <c r="B8" s="480"/>
      <c r="C8" s="3" t="s">
        <v>359</v>
      </c>
      <c r="D8" s="355">
        <v>-169.79081187000006</v>
      </c>
      <c r="E8" s="547">
        <v>-180.64044896999999</v>
      </c>
      <c r="F8" s="547">
        <v>-131.36551324999994</v>
      </c>
      <c r="G8" s="547">
        <v>-132.45086086000009</v>
      </c>
      <c r="H8" s="544">
        <v>-123.45080084999998</v>
      </c>
      <c r="I8" s="355">
        <v>-350.43126084000005</v>
      </c>
      <c r="J8" s="544">
        <v>-269.02227415999999</v>
      </c>
      <c r="K8" s="544">
        <v>-532.83864827000002</v>
      </c>
      <c r="L8" s="544">
        <v>-479.59</v>
      </c>
      <c r="M8" s="480"/>
      <c r="N8" s="392"/>
    </row>
    <row r="9" spans="2:14" ht="14.25" customHeight="1">
      <c r="B9" s="480"/>
      <c r="C9" s="3" t="s">
        <v>360</v>
      </c>
      <c r="D9" s="355">
        <v>-36.944134250000019</v>
      </c>
      <c r="E9" s="547">
        <v>-32.024864709999989</v>
      </c>
      <c r="F9" s="547">
        <v>-15.732661860000007</v>
      </c>
      <c r="G9" s="547">
        <v>-31.395216239999947</v>
      </c>
      <c r="H9" s="544">
        <v>-31.192066830000037</v>
      </c>
      <c r="I9" s="355">
        <v>-68.968998960000008</v>
      </c>
      <c r="J9" s="544">
        <v>-61.063289140000045</v>
      </c>
      <c r="K9" s="544">
        <v>-108.19116724</v>
      </c>
      <c r="L9" s="544">
        <v>-119.29</v>
      </c>
      <c r="M9" s="480"/>
      <c r="N9" s="392"/>
    </row>
    <row r="10" spans="2:14" ht="14.25" customHeight="1">
      <c r="B10" s="480"/>
      <c r="C10" s="3" t="s">
        <v>361</v>
      </c>
      <c r="D10" s="355">
        <v>6.6911393199999942</v>
      </c>
      <c r="E10" s="547">
        <v>6.8984742200000007</v>
      </c>
      <c r="F10" s="547">
        <v>7.9641459999999995</v>
      </c>
      <c r="G10" s="547">
        <v>8.602013019999994</v>
      </c>
      <c r="H10" s="544">
        <v>7.8203173200000027</v>
      </c>
      <c r="I10" s="355">
        <v>13.589613539999995</v>
      </c>
      <c r="J10" s="544">
        <v>16.170947210000001</v>
      </c>
      <c r="K10" s="544">
        <v>32.737106229999995</v>
      </c>
      <c r="L10" s="544">
        <v>25.17</v>
      </c>
      <c r="M10" s="480"/>
      <c r="N10" s="392"/>
    </row>
    <row r="11" spans="2:14" ht="14.25" customHeight="1">
      <c r="B11" s="480"/>
      <c r="C11" s="128" t="s">
        <v>365</v>
      </c>
      <c r="D11" s="357">
        <v>37.875221659999937</v>
      </c>
      <c r="E11" s="299">
        <v>15.927962129999987</v>
      </c>
      <c r="F11" s="299">
        <v>59.419793220000059</v>
      </c>
      <c r="G11" s="299">
        <v>37.43814519</v>
      </c>
      <c r="H11" s="299">
        <v>37.507329169999927</v>
      </c>
      <c r="I11" s="801">
        <v>53.803183789999927</v>
      </c>
      <c r="J11" s="299">
        <v>50.828867329999923</v>
      </c>
      <c r="K11" s="299">
        <v>147.68680573999998</v>
      </c>
      <c r="L11" s="299">
        <v>100.48000000000008</v>
      </c>
      <c r="M11" s="480"/>
      <c r="N11" s="392"/>
    </row>
    <row r="12" spans="2:14" ht="14.25" customHeight="1">
      <c r="B12" s="480"/>
      <c r="C12" s="50" t="s">
        <v>483</v>
      </c>
      <c r="D12" s="355">
        <v>-1.5049777600000001</v>
      </c>
      <c r="E12" s="547">
        <v>-1.4688135500000001</v>
      </c>
      <c r="F12" s="547">
        <v>-1.3097331699999994</v>
      </c>
      <c r="G12" s="547">
        <v>-1.2796577199999999</v>
      </c>
      <c r="H12" s="544">
        <v>-1.20082953</v>
      </c>
      <c r="I12" s="355">
        <v>-2.9737913100000002</v>
      </c>
      <c r="J12" s="544">
        <v>-2.3314810800000001</v>
      </c>
      <c r="K12" s="544">
        <v>-4.9208719699999994</v>
      </c>
      <c r="L12" s="544">
        <v>-5.04</v>
      </c>
      <c r="M12" s="480"/>
      <c r="N12" s="392"/>
    </row>
    <row r="13" spans="2:14" ht="14.25" customHeight="1">
      <c r="B13" s="480"/>
      <c r="C13" s="128" t="s">
        <v>484</v>
      </c>
      <c r="D13" s="583">
        <v>36.370243899999934</v>
      </c>
      <c r="E13" s="299">
        <v>14.459148579999987</v>
      </c>
      <c r="F13" s="299">
        <v>58.110060050000058</v>
      </c>
      <c r="G13" s="299">
        <v>36.158487469999997</v>
      </c>
      <c r="H13" s="299">
        <v>36.306499639999927</v>
      </c>
      <c r="I13" s="801">
        <v>50.829392479999925</v>
      </c>
      <c r="J13" s="299">
        <v>48.49738624999992</v>
      </c>
      <c r="K13" s="299">
        <v>142.76593376999998</v>
      </c>
      <c r="L13" s="299">
        <v>95.440000000000069</v>
      </c>
      <c r="M13" s="480"/>
      <c r="N13" s="392"/>
    </row>
    <row r="14" spans="2:14" ht="17.25" customHeight="1">
      <c r="B14" s="480"/>
      <c r="C14" s="50" t="s">
        <v>485</v>
      </c>
      <c r="D14" s="355">
        <v>-6.5072691603599893</v>
      </c>
      <c r="E14" s="547">
        <v>-3.5569505506799968</v>
      </c>
      <c r="F14" s="547">
        <v>-15.850995893101011</v>
      </c>
      <c r="G14" s="547">
        <v>-9.6243192566925515</v>
      </c>
      <c r="H14" s="544">
        <v>-9.0191586200966984</v>
      </c>
      <c r="I14" s="355">
        <v>-10.064219711039986</v>
      </c>
      <c r="J14" s="544">
        <v>-12.047584415627426</v>
      </c>
      <c r="K14" s="544">
        <v>-37.503883647900032</v>
      </c>
      <c r="L14" s="544">
        <v>-34.47612986776911</v>
      </c>
      <c r="M14" s="480"/>
      <c r="N14" s="392"/>
    </row>
    <row r="15" spans="2:14" ht="17.25" customHeight="1">
      <c r="B15" s="480"/>
      <c r="C15" s="128" t="s">
        <v>486</v>
      </c>
      <c r="D15" s="357">
        <v>29.862974739639945</v>
      </c>
      <c r="E15" s="299">
        <v>10.90219802931999</v>
      </c>
      <c r="F15" s="299">
        <v>42.259064156899043</v>
      </c>
      <c r="G15" s="299">
        <v>26.534168213307446</v>
      </c>
      <c r="H15" s="299">
        <v>27.287341019903231</v>
      </c>
      <c r="I15" s="801">
        <v>40.765172768959943</v>
      </c>
      <c r="J15" s="299">
        <v>36.449801834372494</v>
      </c>
      <c r="K15" s="299">
        <v>105.26205012209994</v>
      </c>
      <c r="L15" s="299">
        <v>60.963870132230959</v>
      </c>
      <c r="M15" s="480"/>
      <c r="N15" s="392"/>
    </row>
    <row r="16" spans="2:14" ht="17.25" customHeight="1">
      <c r="B16" s="480"/>
      <c r="C16" s="392"/>
      <c r="D16" s="392"/>
      <c r="E16" s="392"/>
      <c r="F16" s="392"/>
      <c r="G16" s="392"/>
      <c r="H16" s="229"/>
      <c r="I16" s="392"/>
      <c r="J16" s="392"/>
      <c r="K16" s="392"/>
      <c r="L16" s="392"/>
      <c r="M16" s="480"/>
      <c r="N16" s="392"/>
    </row>
    <row r="17" spans="2:14" ht="17.25" customHeight="1">
      <c r="B17" s="480"/>
      <c r="C17" s="578" t="s">
        <v>230</v>
      </c>
      <c r="D17" s="392"/>
      <c r="E17" s="392"/>
      <c r="F17" s="392"/>
      <c r="G17" s="392"/>
      <c r="H17" s="229"/>
      <c r="I17" s="392"/>
      <c r="J17" s="392"/>
      <c r="K17" s="392"/>
      <c r="L17" s="392"/>
      <c r="M17" s="480"/>
      <c r="N17" s="392"/>
    </row>
    <row r="18" spans="2:14" ht="17.25" customHeight="1">
      <c r="B18" s="480"/>
      <c r="C18" s="322" t="s">
        <v>69</v>
      </c>
      <c r="D18" s="775" t="s">
        <v>179</v>
      </c>
      <c r="E18" s="401" t="s">
        <v>468</v>
      </c>
      <c r="F18" s="323" t="s">
        <v>469</v>
      </c>
      <c r="G18" s="322" t="s">
        <v>470</v>
      </c>
      <c r="H18" s="229"/>
      <c r="I18" s="392"/>
      <c r="J18" s="392"/>
      <c r="K18" s="392"/>
      <c r="L18" s="392"/>
      <c r="M18" s="480"/>
      <c r="N18" s="392"/>
    </row>
    <row r="19" spans="2:14" ht="15" customHeight="1">
      <c r="B19" s="480"/>
      <c r="C19" s="370" t="s">
        <v>434</v>
      </c>
      <c r="D19" s="223">
        <v>4.2836813934492263E-2</v>
      </c>
      <c r="E19" s="805">
        <v>72.005934999999994</v>
      </c>
      <c r="F19" s="356">
        <v>80.382440490199969</v>
      </c>
      <c r="G19" s="549">
        <v>110.35955418063088</v>
      </c>
      <c r="H19" s="229"/>
      <c r="I19" s="392"/>
      <c r="J19" s="392"/>
      <c r="K19" s="392"/>
      <c r="L19" s="392"/>
      <c r="M19" s="480"/>
      <c r="N19" s="392"/>
    </row>
    <row r="20" spans="2:14" ht="15" customHeight="1">
      <c r="B20" s="480"/>
      <c r="C20" s="370" t="s">
        <v>487</v>
      </c>
      <c r="D20" s="223">
        <v>0.62377660580534433</v>
      </c>
      <c r="E20" s="805">
        <v>1048.5284409999999</v>
      </c>
      <c r="F20" s="356">
        <v>996.59502466000004</v>
      </c>
      <c r="G20" s="549">
        <v>838.44078990999992</v>
      </c>
      <c r="H20" s="229"/>
      <c r="I20" s="392"/>
      <c r="J20" s="392"/>
      <c r="K20" s="392"/>
      <c r="L20" s="392"/>
      <c r="M20" s="480"/>
      <c r="N20" s="392"/>
    </row>
    <row r="21" spans="2:14" ht="15" customHeight="1">
      <c r="B21" s="480"/>
      <c r="C21" s="370" t="s">
        <v>488</v>
      </c>
      <c r="D21" s="223">
        <v>0.33338658026016332</v>
      </c>
      <c r="E21" s="805">
        <v>560.40144500000008</v>
      </c>
      <c r="F21" s="356">
        <v>376.65183583999976</v>
      </c>
      <c r="G21" s="549">
        <v>325.76249815000006</v>
      </c>
      <c r="H21" s="229"/>
      <c r="I21" s="392"/>
      <c r="J21" s="392"/>
      <c r="K21" s="392"/>
      <c r="L21" s="392"/>
      <c r="M21" s="480"/>
      <c r="N21" s="392"/>
    </row>
    <row r="22" spans="2:14" ht="15" customHeight="1">
      <c r="B22" s="480"/>
      <c r="C22" s="372" t="s">
        <v>440</v>
      </c>
      <c r="D22" s="632">
        <v>0.99999999999999989</v>
      </c>
      <c r="E22" s="688">
        <v>1680.935821</v>
      </c>
      <c r="F22" s="358">
        <v>1453.6293009901997</v>
      </c>
      <c r="G22" s="550">
        <v>1274.5628422406307</v>
      </c>
      <c r="H22" s="229"/>
      <c r="I22" s="392"/>
      <c r="J22" s="392"/>
      <c r="K22" s="392"/>
      <c r="L22" s="392"/>
      <c r="M22" s="480"/>
      <c r="N22" s="392"/>
    </row>
    <row r="23" spans="2:14" ht="17.25" customHeight="1">
      <c r="B23" s="480"/>
      <c r="C23" s="373"/>
      <c r="D23" s="224"/>
      <c r="E23" s="805"/>
      <c r="F23" s="574"/>
      <c r="G23" s="549"/>
      <c r="H23" s="229"/>
      <c r="I23" s="392"/>
      <c r="J23" s="392"/>
      <c r="K23" s="392"/>
      <c r="L23" s="392"/>
      <c r="M23" s="480"/>
      <c r="N23" s="392"/>
    </row>
    <row r="24" spans="2:14" ht="15" customHeight="1">
      <c r="B24" s="480"/>
      <c r="C24" s="370" t="s">
        <v>403</v>
      </c>
      <c r="D24" s="223">
        <v>0.32648341823486943</v>
      </c>
      <c r="E24" s="805">
        <v>548.79767300000003</v>
      </c>
      <c r="F24" s="356">
        <v>553.05671763019984</v>
      </c>
      <c r="G24" s="549">
        <v>460.3505397006308</v>
      </c>
      <c r="H24" s="229"/>
      <c r="I24" s="392"/>
      <c r="J24" s="392"/>
      <c r="K24" s="392"/>
      <c r="L24" s="392"/>
      <c r="M24" s="480"/>
      <c r="N24" s="392"/>
    </row>
    <row r="25" spans="2:14" ht="15" customHeight="1">
      <c r="B25" s="480"/>
      <c r="C25" s="370" t="s">
        <v>489</v>
      </c>
      <c r="D25" s="223">
        <v>0.57989659167368257</v>
      </c>
      <c r="E25" s="805">
        <v>974.76895400000001</v>
      </c>
      <c r="F25" s="356">
        <v>811.70327109999994</v>
      </c>
      <c r="G25" s="549">
        <v>728.92266878999988</v>
      </c>
      <c r="H25" s="229"/>
      <c r="I25" s="392"/>
      <c r="J25" s="392"/>
      <c r="K25" s="392"/>
      <c r="L25" s="392"/>
      <c r="M25" s="480"/>
      <c r="N25" s="392"/>
    </row>
    <row r="26" spans="2:14" ht="15" customHeight="1">
      <c r="B26" s="480"/>
      <c r="C26" s="370" t="s">
        <v>133</v>
      </c>
      <c r="D26" s="223">
        <v>9.3619990091447988E-2</v>
      </c>
      <c r="E26" s="805">
        <v>157.36919499999999</v>
      </c>
      <c r="F26" s="356">
        <v>88.869312260000001</v>
      </c>
      <c r="G26" s="549">
        <v>85.289723250000009</v>
      </c>
      <c r="H26" s="229"/>
      <c r="I26" s="392"/>
      <c r="J26" s="392"/>
      <c r="K26" s="392"/>
      <c r="L26" s="392"/>
      <c r="M26" s="480"/>
      <c r="N26" s="392"/>
    </row>
    <row r="27" spans="2:14" ht="15" customHeight="1">
      <c r="B27" s="480"/>
      <c r="C27" s="372" t="s">
        <v>445</v>
      </c>
      <c r="D27" s="632">
        <v>0.99999999999999989</v>
      </c>
      <c r="E27" s="688">
        <v>1680.9358220000001</v>
      </c>
      <c r="F27" s="358">
        <v>1453.6293009901999</v>
      </c>
      <c r="G27" s="550">
        <v>1274.5629317406306</v>
      </c>
      <c r="H27" s="480"/>
      <c r="I27" s="480"/>
      <c r="J27" s="480"/>
      <c r="K27" s="480"/>
      <c r="L27" s="480"/>
      <c r="M27" s="480"/>
      <c r="N27" s="392"/>
    </row>
    <row r="28" spans="2:14" ht="23.25">
      <c r="B28" s="480"/>
      <c r="C28" s="480"/>
      <c r="D28" s="480"/>
      <c r="E28" s="480"/>
      <c r="F28" s="480"/>
      <c r="G28" s="480"/>
      <c r="H28" s="480"/>
      <c r="I28" s="480"/>
      <c r="J28" s="480"/>
      <c r="K28" s="480"/>
      <c r="L28" s="480"/>
      <c r="M28" s="480"/>
      <c r="N28" s="392"/>
    </row>
    <row r="29" spans="2:14" ht="23.25">
      <c r="B29" s="480"/>
      <c r="C29" s="480"/>
      <c r="D29" s="480"/>
      <c r="E29" s="480"/>
      <c r="F29" s="480"/>
      <c r="G29" s="480"/>
      <c r="H29" s="480"/>
      <c r="I29" s="480"/>
      <c r="J29" s="480"/>
      <c r="K29" s="480"/>
      <c r="L29" s="480"/>
      <c r="M29" s="480"/>
      <c r="N29" s="392"/>
    </row>
    <row r="30" spans="2:14" ht="23.25">
      <c r="B30" s="480"/>
      <c r="C30" s="480"/>
      <c r="D30" s="480"/>
      <c r="E30" s="480"/>
      <c r="F30" s="480"/>
      <c r="G30" s="480"/>
      <c r="H30" s="480"/>
      <c r="I30" s="480"/>
      <c r="J30" s="480"/>
      <c r="K30" s="480"/>
      <c r="L30" s="480"/>
      <c r="M30" s="480"/>
      <c r="N30" s="392"/>
    </row>
    <row r="31" spans="2:14" ht="23.25">
      <c r="B31" s="480"/>
      <c r="C31" s="480"/>
      <c r="D31" s="480"/>
      <c r="E31" s="480"/>
      <c r="F31" s="480"/>
      <c r="G31" s="480"/>
      <c r="H31" s="480"/>
      <c r="I31" s="480"/>
      <c r="J31" s="480"/>
      <c r="K31" s="480"/>
      <c r="L31" s="480"/>
      <c r="M31" s="480"/>
      <c r="N31" s="392"/>
    </row>
    <row r="32" spans="2:14" ht="23.25">
      <c r="B32" s="480"/>
      <c r="C32" s="480"/>
      <c r="D32" s="480"/>
      <c r="E32" s="480"/>
      <c r="F32" s="480"/>
      <c r="G32" s="480"/>
      <c r="H32" s="480"/>
      <c r="I32" s="480"/>
      <c r="J32" s="480"/>
      <c r="K32" s="480"/>
      <c r="L32" s="480"/>
      <c r="M32" s="480"/>
      <c r="N32" s="392"/>
    </row>
    <row r="33" spans="2:14" ht="23.25">
      <c r="B33" s="480"/>
      <c r="C33" s="480"/>
      <c r="D33" s="480"/>
      <c r="E33" s="480"/>
      <c r="F33" s="480"/>
      <c r="G33" s="480"/>
      <c r="H33" s="480"/>
      <c r="I33" s="480"/>
      <c r="J33" s="480"/>
      <c r="K33" s="480"/>
      <c r="L33" s="480"/>
      <c r="M33" s="480"/>
      <c r="N33" s="392"/>
    </row>
    <row r="34" spans="2:14">
      <c r="H34" s="2"/>
    </row>
  </sheetData>
  <mergeCells count="1">
    <mergeCell ref="I5:J5"/>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141"/>
  <sheetViews>
    <sheetView showGridLines="0" showZeros="0" zoomScaleNormal="100" workbookViewId="0"/>
  </sheetViews>
  <sheetFormatPr defaultColWidth="11.42578125" defaultRowHeight="15" outlineLevelCol="1"/>
  <cols>
    <col min="1" max="2" width="11.42578125" style="2"/>
    <col min="3" max="3" width="22.85546875" style="2" customWidth="1"/>
    <col min="4" max="4" width="7.7109375" style="2" customWidth="1"/>
    <col min="5" max="5" width="7.5703125" style="2" customWidth="1"/>
    <col min="6" max="6" width="8.28515625" style="2" customWidth="1"/>
    <col min="7" max="7" width="7.140625" style="2" customWidth="1"/>
    <col min="8" max="8" width="7.140625" style="491" customWidth="1"/>
    <col min="9" max="9" width="8.42578125" style="2" customWidth="1"/>
    <col min="10" max="10" width="5.85546875" style="2" customWidth="1"/>
    <col min="11" max="12" width="7.140625" style="2" customWidth="1" outlineLevel="1"/>
    <col min="13" max="17" width="11.42578125" style="2"/>
    <col min="18" max="18" width="11.42578125" style="552"/>
    <col min="19" max="16384" width="11.42578125" style="2"/>
  </cols>
  <sheetData>
    <row r="1" spans="2:17">
      <c r="B1" s="392"/>
      <c r="C1" s="392"/>
      <c r="D1" s="392"/>
      <c r="E1" s="392"/>
      <c r="F1" s="392"/>
      <c r="G1" s="392"/>
      <c r="H1" s="229"/>
      <c r="I1" s="392"/>
      <c r="J1" s="392"/>
      <c r="K1" s="392"/>
      <c r="L1" s="392"/>
      <c r="M1" s="392"/>
      <c r="N1"/>
      <c r="O1"/>
      <c r="P1"/>
      <c r="Q1"/>
    </row>
    <row r="2" spans="2:17" ht="24" thickBot="1">
      <c r="B2" s="392"/>
      <c r="C2" s="597" t="s">
        <v>254</v>
      </c>
      <c r="D2" s="596"/>
      <c r="E2" s="596"/>
      <c r="F2" s="596"/>
      <c r="G2" s="596"/>
      <c r="H2" s="596"/>
      <c r="I2" s="596"/>
      <c r="J2" s="596"/>
      <c r="K2" s="596"/>
      <c r="L2" s="596"/>
      <c r="M2" s="596"/>
      <c r="N2"/>
      <c r="O2"/>
      <c r="P2"/>
      <c r="Q2"/>
    </row>
    <row r="3" spans="2:17" ht="15.75" customHeight="1">
      <c r="B3" s="392"/>
      <c r="C3"/>
      <c r="D3"/>
      <c r="E3"/>
      <c r="F3"/>
      <c r="G3"/>
      <c r="H3" s="516"/>
      <c r="I3"/>
      <c r="J3"/>
      <c r="K3"/>
      <c r="L3"/>
      <c r="M3" s="392"/>
      <c r="N3"/>
      <c r="O3"/>
      <c r="P3"/>
      <c r="Q3"/>
    </row>
    <row r="4" spans="2:17" ht="16.5" customHeight="1">
      <c r="B4" s="392"/>
      <c r="C4" s="636" t="s">
        <v>231</v>
      </c>
      <c r="D4" s="636"/>
      <c r="E4" s="636"/>
      <c r="F4" s="636"/>
      <c r="G4" s="636"/>
      <c r="H4" s="636"/>
      <c r="I4" s="636"/>
      <c r="J4" s="636"/>
      <c r="K4" s="636"/>
      <c r="L4" s="540"/>
      <c r="M4" s="392"/>
      <c r="N4"/>
      <c r="O4"/>
      <c r="P4"/>
      <c r="Q4"/>
    </row>
    <row r="5" spans="2:17" ht="15.75" customHeight="1">
      <c r="B5" s="392"/>
      <c r="C5" s="541"/>
      <c r="D5" s="542">
        <v>2015</v>
      </c>
      <c r="E5" s="542" t="s">
        <v>347</v>
      </c>
      <c r="F5" s="542">
        <v>2014</v>
      </c>
      <c r="G5" s="542" t="s">
        <v>347</v>
      </c>
      <c r="H5" s="542" t="s">
        <v>347</v>
      </c>
      <c r="I5" s="859" t="s">
        <v>348</v>
      </c>
      <c r="J5" s="859"/>
      <c r="K5" s="637" t="s">
        <v>349</v>
      </c>
      <c r="L5" s="637" t="str">
        <f>K5</f>
        <v>Full year</v>
      </c>
      <c r="M5" s="392"/>
      <c r="N5"/>
      <c r="O5"/>
      <c r="P5"/>
      <c r="Q5"/>
    </row>
    <row r="6" spans="2:17" ht="17.25" customHeight="1">
      <c r="B6" s="392"/>
      <c r="C6" s="541" t="s">
        <v>69</v>
      </c>
      <c r="D6" s="542" t="s">
        <v>350</v>
      </c>
      <c r="E6" s="542" t="s">
        <v>351</v>
      </c>
      <c r="F6" s="542" t="s">
        <v>352</v>
      </c>
      <c r="G6" s="542" t="s">
        <v>353</v>
      </c>
      <c r="H6" s="542" t="s">
        <v>350</v>
      </c>
      <c r="I6" s="542">
        <v>2015</v>
      </c>
      <c r="J6" s="542">
        <v>2014</v>
      </c>
      <c r="K6" s="542">
        <v>2014</v>
      </c>
      <c r="L6" s="542">
        <v>2013</v>
      </c>
      <c r="M6" s="392"/>
      <c r="N6"/>
      <c r="O6"/>
      <c r="P6"/>
      <c r="Q6"/>
    </row>
    <row r="7" spans="2:17">
      <c r="B7" s="392"/>
      <c r="C7" s="374" t="s">
        <v>460</v>
      </c>
      <c r="D7" s="355">
        <v>94.91783700000002</v>
      </c>
      <c r="E7" s="547">
        <v>93.56209800000002</v>
      </c>
      <c r="F7" s="547">
        <v>109.64963600000002</v>
      </c>
      <c r="G7" s="547">
        <v>109.62041200000002</v>
      </c>
      <c r="H7" s="544">
        <v>115.49154900000002</v>
      </c>
      <c r="I7" s="355">
        <v>188.47993500000001</v>
      </c>
      <c r="J7" s="544">
        <v>242.55138400000004</v>
      </c>
      <c r="K7" s="544">
        <v>461.82143199999985</v>
      </c>
      <c r="L7" s="544">
        <v>546.74794300000008</v>
      </c>
      <c r="M7" s="392"/>
      <c r="N7"/>
      <c r="O7"/>
      <c r="P7"/>
      <c r="Q7"/>
    </row>
    <row r="8" spans="2:17">
      <c r="B8" s="392"/>
      <c r="C8" s="374" t="s">
        <v>461</v>
      </c>
      <c r="D8" s="355">
        <v>8.7752780000000001</v>
      </c>
      <c r="E8" s="547">
        <v>13.862952</v>
      </c>
      <c r="F8" s="547">
        <v>11.215858999999998</v>
      </c>
      <c r="G8" s="547">
        <v>14.324579</v>
      </c>
      <c r="H8" s="544">
        <v>15.416915000000001</v>
      </c>
      <c r="I8" s="355">
        <v>22.63823</v>
      </c>
      <c r="J8" s="544">
        <v>31.178936999999998</v>
      </c>
      <c r="K8" s="544">
        <v>56.719374999999999</v>
      </c>
      <c r="L8" s="544">
        <v>70.230154999999996</v>
      </c>
      <c r="M8" s="392"/>
      <c r="N8"/>
      <c r="O8"/>
      <c r="P8"/>
      <c r="Q8"/>
    </row>
    <row r="9" spans="2:17">
      <c r="B9" s="392"/>
      <c r="C9" s="367" t="s">
        <v>462</v>
      </c>
      <c r="D9" s="355">
        <v>2.1145349999999996</v>
      </c>
      <c r="E9" s="548">
        <v>8.6745990000000006</v>
      </c>
      <c r="F9" s="548">
        <v>-7.3775060000000003</v>
      </c>
      <c r="G9" s="548">
        <v>7.371613</v>
      </c>
      <c r="H9" s="545">
        <v>5.940887</v>
      </c>
      <c r="I9" s="355">
        <v>10.789134000000001</v>
      </c>
      <c r="J9" s="545">
        <v>7.4872129999999997</v>
      </c>
      <c r="K9" s="545">
        <v>7.4813199999999993</v>
      </c>
      <c r="L9" s="545">
        <v>4.2959810000000012</v>
      </c>
      <c r="M9" s="392"/>
      <c r="N9"/>
      <c r="O9"/>
      <c r="P9"/>
      <c r="Q9"/>
    </row>
    <row r="10" spans="2:17">
      <c r="B10" s="392"/>
      <c r="C10" s="543" t="s">
        <v>463</v>
      </c>
      <c r="D10" s="792">
        <v>105.80765000000002</v>
      </c>
      <c r="E10" s="546">
        <v>116.09964900000003</v>
      </c>
      <c r="F10" s="546">
        <v>113.48798900000001</v>
      </c>
      <c r="G10" s="546">
        <v>131.31660400000001</v>
      </c>
      <c r="H10" s="546">
        <v>136.84935100000001</v>
      </c>
      <c r="I10" s="792">
        <v>221.90729899999999</v>
      </c>
      <c r="J10" s="546">
        <v>281.21753400000006</v>
      </c>
      <c r="K10" s="546">
        <v>526.02212699999984</v>
      </c>
      <c r="L10" s="546">
        <v>621.27407900000003</v>
      </c>
      <c r="M10" s="392"/>
      <c r="N10"/>
      <c r="O10"/>
      <c r="P10"/>
      <c r="Q10"/>
    </row>
    <row r="11" spans="2:17">
      <c r="B11" s="392"/>
      <c r="C11" s="367" t="s">
        <v>464</v>
      </c>
      <c r="D11" s="791">
        <v>-62.083806000000003</v>
      </c>
      <c r="E11" s="359">
        <v>-69.229528000000002</v>
      </c>
      <c r="F11" s="359">
        <v>-17.951362</v>
      </c>
      <c r="G11" s="359">
        <v>-81.057206000000008</v>
      </c>
      <c r="H11" s="359">
        <v>-80.965318999999994</v>
      </c>
      <c r="I11" s="791">
        <v>-131.313334</v>
      </c>
      <c r="J11" s="359">
        <v>-160.97172399999999</v>
      </c>
      <c r="K11" s="359">
        <v>-259.98029199999996</v>
      </c>
      <c r="L11" s="359">
        <v>-374.81406900000002</v>
      </c>
      <c r="M11" s="392"/>
      <c r="N11"/>
      <c r="O11"/>
      <c r="P11"/>
      <c r="Q11"/>
    </row>
    <row r="12" spans="2:17">
      <c r="B12" s="392"/>
      <c r="C12" s="543" t="s">
        <v>465</v>
      </c>
      <c r="D12" s="792">
        <v>43.723844000000021</v>
      </c>
      <c r="E12" s="546">
        <v>46.870121000000026</v>
      </c>
      <c r="F12" s="546">
        <v>95.53662700000001</v>
      </c>
      <c r="G12" s="546">
        <v>50.259398000000004</v>
      </c>
      <c r="H12" s="546">
        <v>55.884032000000019</v>
      </c>
      <c r="I12" s="792">
        <v>90.593964999999997</v>
      </c>
      <c r="J12" s="546">
        <v>120.24581000000006</v>
      </c>
      <c r="K12" s="546">
        <v>266.04183499999988</v>
      </c>
      <c r="L12" s="546">
        <v>246.46001000000001</v>
      </c>
      <c r="M12" s="392"/>
      <c r="N12"/>
      <c r="O12"/>
      <c r="P12"/>
      <c r="Q12"/>
    </row>
    <row r="13" spans="2:17">
      <c r="B13" s="392"/>
      <c r="C13" s="367" t="s">
        <v>466</v>
      </c>
      <c r="D13" s="791">
        <v>-9.6560070000000007</v>
      </c>
      <c r="E13" s="548">
        <v>-7.2069539999999996</v>
      </c>
      <c r="F13" s="548">
        <v>-3.1265909999999999</v>
      </c>
      <c r="G13" s="548">
        <v>-33.725749</v>
      </c>
      <c r="H13" s="545">
        <v>7.351807</v>
      </c>
      <c r="I13" s="791">
        <v>-16.862960999999999</v>
      </c>
      <c r="J13" s="545">
        <v>-37.379182999999998</v>
      </c>
      <c r="K13" s="545">
        <v>-74.231522999999996</v>
      </c>
      <c r="L13" s="545">
        <v>-11.145727000000001</v>
      </c>
      <c r="M13" s="392"/>
      <c r="N13"/>
      <c r="O13"/>
      <c r="P13"/>
      <c r="Q13"/>
    </row>
    <row r="14" spans="2:17">
      <c r="B14" s="392"/>
      <c r="C14" s="369" t="s">
        <v>467</v>
      </c>
      <c r="D14" s="357">
        <v>34.067837000000019</v>
      </c>
      <c r="E14" s="358">
        <v>39.66316700000003</v>
      </c>
      <c r="F14" s="358">
        <v>92.410036000000005</v>
      </c>
      <c r="G14" s="358">
        <v>16.533649000000004</v>
      </c>
      <c r="H14" s="358">
        <v>63.23583900000002</v>
      </c>
      <c r="I14" s="357">
        <v>73.731003999999999</v>
      </c>
      <c r="J14" s="358">
        <v>82.866627000000065</v>
      </c>
      <c r="K14" s="358">
        <v>191.8103119999999</v>
      </c>
      <c r="L14" s="358">
        <v>235.31428300000002</v>
      </c>
      <c r="M14" s="392"/>
      <c r="N14"/>
      <c r="O14"/>
      <c r="P14"/>
      <c r="Q14"/>
    </row>
    <row r="15" spans="2:17">
      <c r="B15" s="392"/>
      <c r="C15"/>
      <c r="D15"/>
      <c r="E15"/>
      <c r="F15"/>
      <c r="G15"/>
      <c r="H15" s="229"/>
      <c r="I15" s="392"/>
      <c r="J15" s="392"/>
      <c r="K15" s="392"/>
      <c r="L15" s="392"/>
      <c r="M15" s="392"/>
      <c r="N15"/>
      <c r="O15"/>
      <c r="P15"/>
      <c r="Q15"/>
    </row>
    <row r="16" spans="2:17">
      <c r="B16" s="392"/>
      <c r="C16" s="595" t="s">
        <v>232</v>
      </c>
      <c r="D16" s="595"/>
      <c r="E16" s="595"/>
      <c r="F16" s="575"/>
      <c r="G16" s="575"/>
      <c r="H16" s="229"/>
      <c r="I16" s="392"/>
      <c r="J16" s="392"/>
      <c r="K16" s="392"/>
      <c r="L16" s="392"/>
      <c r="M16" s="392"/>
      <c r="N16"/>
      <c r="O16"/>
      <c r="P16"/>
      <c r="Q16"/>
    </row>
    <row r="17" spans="2:17" ht="25.5">
      <c r="B17" s="392"/>
      <c r="C17" s="322" t="s">
        <v>69</v>
      </c>
      <c r="D17" s="536" t="s">
        <v>179</v>
      </c>
      <c r="E17" s="323" t="s">
        <v>468</v>
      </c>
      <c r="F17" s="323" t="s">
        <v>469</v>
      </c>
      <c r="G17" s="401" t="s">
        <v>470</v>
      </c>
      <c r="H17" s="229"/>
      <c r="I17" s="392"/>
      <c r="J17" s="392"/>
      <c r="K17" s="392"/>
      <c r="L17" s="392"/>
      <c r="M17" s="392"/>
      <c r="N17"/>
      <c r="O17"/>
      <c r="P17"/>
      <c r="Q17"/>
    </row>
    <row r="18" spans="2:17" ht="20.25" customHeight="1">
      <c r="B18" s="392"/>
      <c r="C18" s="593" t="s">
        <v>471</v>
      </c>
      <c r="D18" s="223">
        <v>7.4306695489417063E-3</v>
      </c>
      <c r="E18" s="355">
        <v>242.75789399999999</v>
      </c>
      <c r="F18" s="356">
        <v>180.96361999999999</v>
      </c>
      <c r="G18" s="415">
        <v>19.801955</v>
      </c>
      <c r="H18" s="229"/>
      <c r="I18" s="392"/>
      <c r="J18" s="392"/>
      <c r="K18" s="392"/>
      <c r="L18" s="392"/>
      <c r="M18" s="392"/>
      <c r="N18"/>
      <c r="O18"/>
      <c r="P18"/>
      <c r="Q18"/>
    </row>
    <row r="19" spans="2:17" ht="15" customHeight="1">
      <c r="B19" s="392"/>
      <c r="C19" s="593" t="s">
        <v>472</v>
      </c>
      <c r="D19" s="223">
        <v>7.0692311289185777E-3</v>
      </c>
      <c r="E19" s="355">
        <v>230.94980200000001</v>
      </c>
      <c r="F19" s="356">
        <v>207.13457600000001</v>
      </c>
      <c r="G19" s="415">
        <v>152.467534</v>
      </c>
      <c r="H19" s="229"/>
      <c r="I19" s="392"/>
      <c r="J19" s="392"/>
      <c r="K19" s="392"/>
      <c r="L19" s="392"/>
      <c r="M19" s="392"/>
      <c r="N19"/>
      <c r="O19"/>
      <c r="P19"/>
      <c r="Q19"/>
    </row>
    <row r="20" spans="2:17" ht="30" customHeight="1">
      <c r="B20" s="392"/>
      <c r="C20" s="593" t="s">
        <v>473</v>
      </c>
      <c r="D20" s="223">
        <v>9.3484989362362325E-2</v>
      </c>
      <c r="E20" s="355">
        <v>3054.128432</v>
      </c>
      <c r="F20" s="356">
        <v>3991.9165670000002</v>
      </c>
      <c r="G20" s="415">
        <v>3485.6139759999996</v>
      </c>
      <c r="H20" s="229"/>
      <c r="I20" s="392"/>
      <c r="J20" s="392"/>
      <c r="K20" s="392"/>
      <c r="L20" s="392"/>
      <c r="M20" s="392"/>
      <c r="N20"/>
      <c r="O20"/>
      <c r="P20"/>
      <c r="Q20"/>
    </row>
    <row r="21" spans="2:17">
      <c r="B21" s="392"/>
      <c r="C21" s="370" t="s">
        <v>405</v>
      </c>
      <c r="D21" s="223">
        <v>3.0811445835585601E-2</v>
      </c>
      <c r="E21" s="355">
        <v>1006.60131</v>
      </c>
      <c r="F21" s="356">
        <v>1006.698877</v>
      </c>
      <c r="G21" s="415">
        <v>1541.849123</v>
      </c>
      <c r="H21" s="229"/>
      <c r="I21" s="392"/>
      <c r="J21" s="392"/>
      <c r="K21" s="392"/>
      <c r="L21" s="392"/>
      <c r="M21" s="392"/>
      <c r="N21"/>
      <c r="O21"/>
      <c r="P21"/>
      <c r="Q21"/>
    </row>
    <row r="22" spans="2:17">
      <c r="B22" s="392"/>
      <c r="C22" s="370" t="s">
        <v>474</v>
      </c>
      <c r="D22" s="223">
        <v>0.85582243374654332</v>
      </c>
      <c r="E22" s="355">
        <v>27959.479328999998</v>
      </c>
      <c r="F22" s="356">
        <v>28464.968979000005</v>
      </c>
      <c r="G22" s="415">
        <v>33719.542105999994</v>
      </c>
      <c r="H22" s="516"/>
      <c r="I22"/>
      <c r="J22"/>
      <c r="K22"/>
      <c r="L22"/>
      <c r="M22" s="392"/>
      <c r="N22"/>
      <c r="O22"/>
      <c r="P22"/>
      <c r="Q22"/>
    </row>
    <row r="23" spans="2:17">
      <c r="B23" s="392"/>
      <c r="C23" s="370" t="s">
        <v>475</v>
      </c>
      <c r="D23" s="223">
        <v>9.6539468183297881E-4</v>
      </c>
      <c r="E23" s="355">
        <v>31.539173999999999</v>
      </c>
      <c r="F23" s="356">
        <v>25.759622</v>
      </c>
      <c r="G23" s="415">
        <v>13.028567000000001</v>
      </c>
      <c r="H23" s="516"/>
      <c r="I23"/>
      <c r="J23"/>
      <c r="K23"/>
      <c r="L23"/>
      <c r="M23" s="392"/>
      <c r="N23"/>
      <c r="O23"/>
      <c r="P23"/>
      <c r="Q23"/>
    </row>
    <row r="24" spans="2:17">
      <c r="B24" s="392"/>
      <c r="C24" s="371" t="s">
        <v>439</v>
      </c>
      <c r="D24" s="223">
        <v>4.4158356958154945E-3</v>
      </c>
      <c r="E24" s="355">
        <v>144.264116</v>
      </c>
      <c r="F24" s="356">
        <v>124.94610799999998</v>
      </c>
      <c r="G24" s="415">
        <v>123.76628599999999</v>
      </c>
      <c r="H24" s="516"/>
      <c r="I24"/>
      <c r="J24"/>
      <c r="K24"/>
      <c r="L24"/>
      <c r="M24" s="392"/>
      <c r="N24"/>
      <c r="O24"/>
      <c r="P24"/>
      <c r="Q24"/>
    </row>
    <row r="25" spans="2:17">
      <c r="B25" s="392"/>
      <c r="C25" s="372" t="s">
        <v>476</v>
      </c>
      <c r="D25" s="632">
        <v>1</v>
      </c>
      <c r="E25" s="357">
        <v>32669.720056999999</v>
      </c>
      <c r="F25" s="358">
        <v>34002.388349000001</v>
      </c>
      <c r="G25" s="576">
        <v>39056.069546999992</v>
      </c>
      <c r="H25" s="516"/>
      <c r="I25"/>
      <c r="J25"/>
      <c r="K25"/>
      <c r="L25"/>
      <c r="M25" s="392"/>
      <c r="N25"/>
      <c r="O25"/>
      <c r="P25"/>
      <c r="Q25"/>
    </row>
    <row r="26" spans="2:17">
      <c r="B26" s="392"/>
      <c r="C26" s="373"/>
      <c r="D26" s="223"/>
      <c r="E26" s="355"/>
      <c r="F26" s="356"/>
      <c r="G26" s="577"/>
      <c r="H26" s="516"/>
      <c r="I26"/>
      <c r="J26"/>
      <c r="K26"/>
      <c r="L26"/>
      <c r="M26" s="392"/>
      <c r="N26"/>
      <c r="O26"/>
      <c r="P26"/>
      <c r="Q26"/>
    </row>
    <row r="27" spans="2:17">
      <c r="B27" s="392"/>
      <c r="C27" s="370" t="s">
        <v>477</v>
      </c>
      <c r="D27" s="223">
        <v>1.8224749387361772E-4</v>
      </c>
      <c r="E27" s="355">
        <v>5.95397</v>
      </c>
      <c r="F27" s="356">
        <v>19.194051000000002</v>
      </c>
      <c r="G27" s="415">
        <v>1027.835738</v>
      </c>
      <c r="H27" s="516"/>
      <c r="I27"/>
      <c r="J27"/>
      <c r="K27"/>
      <c r="L27"/>
      <c r="M27" s="392"/>
      <c r="N27"/>
      <c r="O27"/>
      <c r="P27"/>
      <c r="Q27"/>
    </row>
    <row r="28" spans="2:17" ht="17.25" customHeight="1">
      <c r="B28" s="392"/>
      <c r="C28" s="593" t="s">
        <v>478</v>
      </c>
      <c r="D28" s="223">
        <v>0.57434641376538187</v>
      </c>
      <c r="E28" s="355">
        <v>18763.722038</v>
      </c>
      <c r="F28" s="356">
        <v>19358.109208000002</v>
      </c>
      <c r="G28" s="415">
        <v>20728.088947</v>
      </c>
      <c r="H28" s="516"/>
      <c r="I28"/>
      <c r="J28"/>
      <c r="K28"/>
      <c r="L28"/>
      <c r="M28" s="392"/>
      <c r="N28"/>
      <c r="O28"/>
      <c r="P28"/>
      <c r="Q28"/>
    </row>
    <row r="29" spans="2:17">
      <c r="B29" s="392"/>
      <c r="C29" s="370" t="s">
        <v>479</v>
      </c>
      <c r="D29" s="223">
        <v>0.34200025405416418</v>
      </c>
      <c r="E29" s="355">
        <v>11173.043916000001</v>
      </c>
      <c r="F29" s="356">
        <v>11543.716073</v>
      </c>
      <c r="G29" s="415">
        <v>14068.768361</v>
      </c>
      <c r="H29" s="516"/>
      <c r="I29"/>
      <c r="J29"/>
      <c r="K29"/>
      <c r="L29"/>
      <c r="M29" s="392"/>
      <c r="N29"/>
      <c r="O29"/>
      <c r="P29"/>
      <c r="Q29"/>
    </row>
    <row r="30" spans="2:17" ht="12.75" customHeight="1">
      <c r="B30" s="392"/>
      <c r="C30" s="593" t="s">
        <v>480</v>
      </c>
      <c r="D30" s="223">
        <v>1.2193615294964369E-3</v>
      </c>
      <c r="E30" s="355">
        <v>39.836168999999998</v>
      </c>
      <c r="F30" s="356">
        <v>42.970439999999996</v>
      </c>
      <c r="G30" s="415">
        <v>76.146474000000012</v>
      </c>
      <c r="H30" s="516"/>
      <c r="I30"/>
      <c r="J30"/>
      <c r="K30"/>
      <c r="L30"/>
      <c r="M30" s="392"/>
      <c r="N30"/>
      <c r="O30"/>
      <c r="P30"/>
      <c r="Q30"/>
    </row>
    <row r="31" spans="2:17">
      <c r="B31" s="392"/>
      <c r="C31" s="370" t="s">
        <v>441</v>
      </c>
      <c r="D31" s="223">
        <v>8.7778715380116123E-3</v>
      </c>
      <c r="E31" s="355">
        <v>286.77038399999998</v>
      </c>
      <c r="F31" s="356">
        <v>511.62734799999998</v>
      </c>
      <c r="G31" s="415">
        <v>589.74541699999997</v>
      </c>
      <c r="H31" s="516"/>
      <c r="I31"/>
      <c r="J31"/>
      <c r="K31"/>
      <c r="L31"/>
      <c r="M31" s="392"/>
      <c r="N31"/>
      <c r="O31"/>
      <c r="P31"/>
      <c r="Q31"/>
    </row>
    <row r="32" spans="2:17">
      <c r="B32" s="392"/>
      <c r="C32" s="371" t="s">
        <v>403</v>
      </c>
      <c r="D32" s="555">
        <v>7.3473851619072425E-2</v>
      </c>
      <c r="E32" s="791">
        <v>2400.3683070000002</v>
      </c>
      <c r="F32" s="359">
        <v>2526.7042590000001</v>
      </c>
      <c r="G32" s="415">
        <v>2565.4845570000002</v>
      </c>
      <c r="H32" s="516"/>
      <c r="I32"/>
      <c r="J32"/>
      <c r="K32"/>
      <c r="L32"/>
      <c r="M32" s="392"/>
      <c r="N32"/>
      <c r="O32"/>
      <c r="P32"/>
      <c r="Q32"/>
    </row>
    <row r="33" spans="2:17">
      <c r="B33" s="392"/>
      <c r="C33" s="372" t="s">
        <v>481</v>
      </c>
      <c r="D33" s="632">
        <v>1.0000000000000002</v>
      </c>
      <c r="E33" s="357">
        <v>32669.694783999996</v>
      </c>
      <c r="F33" s="358">
        <v>34002.321379000001</v>
      </c>
      <c r="G33" s="576">
        <v>39056.069494000003</v>
      </c>
      <c r="H33" s="229"/>
      <c r="I33" s="392"/>
      <c r="J33" s="392"/>
      <c r="K33" s="392"/>
      <c r="L33" s="392"/>
      <c r="M33" s="392"/>
      <c r="N33"/>
      <c r="O33"/>
      <c r="P33"/>
      <c r="Q33"/>
    </row>
    <row r="34" spans="2:17">
      <c r="B34" s="392"/>
      <c r="C34" s="392"/>
      <c r="D34" s="392"/>
      <c r="E34" s="392"/>
      <c r="F34" s="392"/>
      <c r="G34" s="392"/>
      <c r="H34" s="392"/>
      <c r="I34" s="392"/>
      <c r="J34" s="392"/>
      <c r="K34" s="392"/>
      <c r="L34" s="392"/>
      <c r="M34" s="392"/>
      <c r="N34"/>
      <c r="O34"/>
      <c r="P34"/>
      <c r="Q34"/>
    </row>
    <row r="35" spans="2:17">
      <c r="B35" s="392"/>
      <c r="C35" s="595" t="s">
        <v>233</v>
      </c>
      <c r="D35" s="595"/>
      <c r="E35" s="595"/>
      <c r="F35" s="328"/>
      <c r="G35" s="328"/>
      <c r="H35" s="594"/>
      <c r="I35" s="328"/>
      <c r="J35" s="589"/>
      <c r="K35" s="392"/>
      <c r="L35" s="392"/>
      <c r="M35" s="392"/>
      <c r="N35"/>
      <c r="O35"/>
      <c r="P35"/>
      <c r="Q35"/>
    </row>
    <row r="36" spans="2:17" ht="15" customHeight="1">
      <c r="B36" s="392"/>
      <c r="C36" s="322"/>
      <c r="D36" s="416">
        <v>2015</v>
      </c>
      <c r="E36" s="416" t="s">
        <v>347</v>
      </c>
      <c r="F36" s="416">
        <v>2014</v>
      </c>
      <c r="G36" s="416" t="s">
        <v>347</v>
      </c>
      <c r="H36" s="416" t="s">
        <v>347</v>
      </c>
      <c r="I36" s="862" t="s">
        <v>348</v>
      </c>
      <c r="J36" s="862"/>
      <c r="K36" s="392"/>
      <c r="L36" s="392"/>
      <c r="M36" s="392"/>
      <c r="N36"/>
      <c r="O36"/>
      <c r="P36"/>
      <c r="Q36"/>
    </row>
    <row r="37" spans="2:17">
      <c r="B37" s="392"/>
      <c r="C37" s="475" t="s">
        <v>69</v>
      </c>
      <c r="D37" s="336" t="s">
        <v>350</v>
      </c>
      <c r="E37" s="336" t="s">
        <v>351</v>
      </c>
      <c r="F37" s="336" t="s">
        <v>352</v>
      </c>
      <c r="G37" s="336" t="s">
        <v>353</v>
      </c>
      <c r="H37" s="336" t="s">
        <v>350</v>
      </c>
      <c r="I37" s="416">
        <v>2015</v>
      </c>
      <c r="J37" s="416">
        <v>2014</v>
      </c>
      <c r="K37" s="392"/>
      <c r="L37" s="392"/>
      <c r="M37" s="392"/>
      <c r="N37"/>
      <c r="O37"/>
      <c r="P37"/>
      <c r="Q37"/>
    </row>
    <row r="38" spans="2:17" s="552" customFormat="1" ht="12.75">
      <c r="B38" s="440"/>
      <c r="C38" s="294" t="s">
        <v>449</v>
      </c>
      <c r="D38" s="304">
        <v>28.030999999999999</v>
      </c>
      <c r="E38" s="294">
        <v>27.667000000000002</v>
      </c>
      <c r="F38" s="294">
        <v>28.518999999999998</v>
      </c>
      <c r="G38" s="294">
        <v>28.968</v>
      </c>
      <c r="H38" s="263">
        <v>30.977</v>
      </c>
      <c r="I38" s="304">
        <v>28.030999999999999</v>
      </c>
      <c r="J38" s="295">
        <v>28.518999999999998</v>
      </c>
      <c r="K38" s="295"/>
      <c r="L38" s="295"/>
      <c r="M38" s="440"/>
      <c r="N38" s="553"/>
      <c r="O38" s="553"/>
      <c r="P38" s="553"/>
      <c r="Q38" s="553"/>
    </row>
    <row r="39" spans="2:17" s="552" customFormat="1" ht="12.75">
      <c r="B39" s="440"/>
      <c r="C39" s="45" t="s">
        <v>450</v>
      </c>
      <c r="D39" s="304">
        <v>18.763000000000002</v>
      </c>
      <c r="E39" s="295">
        <v>18.645</v>
      </c>
      <c r="F39" s="295">
        <v>19.358000000000001</v>
      </c>
      <c r="G39" s="295">
        <v>19.812999999999999</v>
      </c>
      <c r="H39" s="554">
        <v>20.968</v>
      </c>
      <c r="I39" s="304">
        <v>18.763000000000002</v>
      </c>
      <c r="J39" s="295">
        <v>20.968</v>
      </c>
      <c r="K39" s="440"/>
      <c r="L39" s="440"/>
      <c r="M39" s="440"/>
      <c r="N39" s="553"/>
      <c r="O39" s="553"/>
      <c r="P39" s="553"/>
      <c r="Q39" s="553"/>
    </row>
    <row r="40" spans="2:17" s="552" customFormat="1" ht="12.75">
      <c r="B40" s="440"/>
      <c r="C40" s="395" t="s">
        <v>451</v>
      </c>
      <c r="D40" s="72">
        <v>0.66900000000000004</v>
      </c>
      <c r="E40" s="555">
        <v>0.67400000000000004</v>
      </c>
      <c r="F40" s="555">
        <v>0.67900000000000005</v>
      </c>
      <c r="G40" s="555">
        <v>0.68400000000000005</v>
      </c>
      <c r="H40" s="499">
        <v>0.67700000000000005</v>
      </c>
      <c r="I40" s="72">
        <v>0.66900000000000004</v>
      </c>
      <c r="J40" s="555">
        <v>0.67700000000000005</v>
      </c>
      <c r="K40" s="440"/>
      <c r="L40" s="440"/>
      <c r="M40" s="440"/>
      <c r="N40" s="553"/>
      <c r="O40" s="553"/>
      <c r="P40" s="553"/>
      <c r="Q40" s="553"/>
    </row>
    <row r="41" spans="2:17" s="552" customFormat="1" ht="12.75">
      <c r="B41" s="440"/>
      <c r="C41" s="45" t="s">
        <v>452</v>
      </c>
      <c r="D41" s="556">
        <v>-1.4E-3</v>
      </c>
      <c r="E41" s="557">
        <v>-1E-3</v>
      </c>
      <c r="F41" s="557">
        <v>-4.0000000000000002E-4</v>
      </c>
      <c r="G41" s="557">
        <v>-4.4000000000000003E-3</v>
      </c>
      <c r="H41" s="558">
        <v>8.9999999999999998E-4</v>
      </c>
      <c r="I41" s="556">
        <v>-1.1999999999999999E-3</v>
      </c>
      <c r="J41" s="557">
        <v>-2.3E-3</v>
      </c>
      <c r="K41" s="440"/>
      <c r="L41" s="440"/>
      <c r="M41" s="440"/>
      <c r="N41" s="553"/>
      <c r="O41" s="553"/>
      <c r="P41" s="553"/>
      <c r="Q41" s="553"/>
    </row>
    <row r="42" spans="2:17" s="552" customFormat="1" ht="12.75">
      <c r="B42" s="440"/>
      <c r="C42" s="395" t="s">
        <v>453</v>
      </c>
      <c r="D42" s="559">
        <v>-9.66</v>
      </c>
      <c r="E42" s="364">
        <v>-7.2</v>
      </c>
      <c r="F42" s="364">
        <v>-3.1</v>
      </c>
      <c r="G42" s="364">
        <v>-33.700000000000003</v>
      </c>
      <c r="H42" s="560">
        <v>7.4</v>
      </c>
      <c r="I42" s="559">
        <v>-16.86</v>
      </c>
      <c r="J42" s="364">
        <v>-37.300000000000004</v>
      </c>
      <c r="K42" s="440"/>
      <c r="L42" s="440"/>
      <c r="M42" s="440"/>
      <c r="N42" s="553"/>
      <c r="O42" s="553"/>
      <c r="P42" s="553"/>
      <c r="Q42" s="553"/>
    </row>
    <row r="43" spans="2:17" s="552" customFormat="1" ht="30" customHeight="1">
      <c r="B43" s="440"/>
      <c r="C43" s="6" t="s">
        <v>454</v>
      </c>
      <c r="D43" s="304">
        <v>103.9</v>
      </c>
      <c r="E43" s="295">
        <v>99.8</v>
      </c>
      <c r="F43" s="295">
        <v>76.2</v>
      </c>
      <c r="G43" s="295">
        <v>263.39999999999998</v>
      </c>
      <c r="H43" s="554">
        <v>263.7</v>
      </c>
      <c r="I43" s="304">
        <v>103.9</v>
      </c>
      <c r="J43" s="295">
        <v>263.7</v>
      </c>
      <c r="K43" s="440"/>
      <c r="L43" s="440"/>
      <c r="M43" s="440"/>
      <c r="N43" s="553"/>
      <c r="O43" s="553"/>
      <c r="P43" s="553"/>
      <c r="Q43" s="553"/>
    </row>
    <row r="44" spans="2:17" s="552" customFormat="1" ht="27" customHeight="1">
      <c r="B44" s="440"/>
      <c r="C44" s="698" t="s">
        <v>455</v>
      </c>
      <c r="D44" s="304">
        <v>97.7</v>
      </c>
      <c r="E44" s="295">
        <v>93.7</v>
      </c>
      <c r="F44" s="295">
        <v>76.3</v>
      </c>
      <c r="G44" s="295">
        <v>85.5</v>
      </c>
      <c r="H44" s="554">
        <v>116.7</v>
      </c>
      <c r="I44" s="304">
        <v>97.7</v>
      </c>
      <c r="J44" s="295">
        <v>116.7</v>
      </c>
      <c r="K44" s="440"/>
      <c r="L44" s="440"/>
      <c r="M44" s="440"/>
      <c r="N44" s="553"/>
      <c r="O44" s="553"/>
      <c r="P44" s="553"/>
      <c r="Q44" s="553"/>
    </row>
    <row r="45" spans="2:17" s="552" customFormat="1" ht="12.75">
      <c r="B45" s="440"/>
      <c r="C45" s="6" t="s">
        <v>456</v>
      </c>
      <c r="D45" s="377">
        <v>0.46899999999999997</v>
      </c>
      <c r="E45" s="223">
        <v>0.41599999999999998</v>
      </c>
      <c r="F45" s="223">
        <v>0.43099999999999999</v>
      </c>
      <c r="G45" s="223">
        <v>0.58399999999999996</v>
      </c>
      <c r="H45" s="561">
        <v>0.46100000000000002</v>
      </c>
      <c r="I45" s="377">
        <v>0.46899999999999997</v>
      </c>
      <c r="J45" s="223">
        <v>0.46100000000000002</v>
      </c>
      <c r="K45" s="440"/>
      <c r="L45" s="440"/>
      <c r="M45" s="440"/>
      <c r="N45" s="553"/>
      <c r="O45" s="553"/>
      <c r="P45" s="553"/>
      <c r="Q45" s="553"/>
    </row>
    <row r="46" spans="2:17" s="552" customFormat="1" ht="12.75">
      <c r="B46" s="440"/>
      <c r="C46" s="45" t="s">
        <v>457</v>
      </c>
      <c r="D46" s="304">
        <v>57.1</v>
      </c>
      <c r="E46" s="295">
        <v>63.9</v>
      </c>
      <c r="F46" s="295">
        <v>22</v>
      </c>
      <c r="G46" s="295">
        <v>67.400000000000006</v>
      </c>
      <c r="H46" s="554">
        <v>67.099999999999994</v>
      </c>
      <c r="I46" s="304">
        <v>121</v>
      </c>
      <c r="J46" s="295">
        <v>134.5</v>
      </c>
      <c r="K46" s="440"/>
      <c r="L46" s="440"/>
      <c r="M46" s="440"/>
      <c r="N46" s="553"/>
      <c r="O46" s="553"/>
      <c r="P46" s="553"/>
      <c r="Q46" s="553"/>
    </row>
    <row r="47" spans="2:17" s="552" customFormat="1" ht="12.75">
      <c r="B47" s="440"/>
      <c r="C47" s="45" t="s">
        <v>458</v>
      </c>
      <c r="D47" s="556">
        <v>7.6E-3</v>
      </c>
      <c r="E47" s="557">
        <v>8.3000000000000001E-3</v>
      </c>
      <c r="F47" s="557">
        <v>3.0000000000000001E-3</v>
      </c>
      <c r="G47" s="557">
        <v>8.6999999999999994E-3</v>
      </c>
      <c r="H47" s="558">
        <v>8.3999999999999995E-3</v>
      </c>
      <c r="I47" s="556">
        <v>7.9000000000000008E-3</v>
      </c>
      <c r="J47" s="557">
        <v>7.7000000000000002E-3</v>
      </c>
      <c r="K47" s="440"/>
      <c r="L47" s="440"/>
      <c r="M47" s="440"/>
      <c r="N47" s="553"/>
      <c r="O47" s="553"/>
      <c r="P47" s="553"/>
      <c r="Q47" s="553"/>
    </row>
    <row r="48" spans="2:17" s="552" customFormat="1" ht="12.75">
      <c r="B48" s="440"/>
      <c r="C48" s="384" t="s">
        <v>459</v>
      </c>
      <c r="D48" s="562">
        <v>0.58699999999999997</v>
      </c>
      <c r="E48" s="563">
        <v>0.59599999999999997</v>
      </c>
      <c r="F48" s="563">
        <v>0.21299999999999999</v>
      </c>
      <c r="G48" s="563">
        <v>0.623</v>
      </c>
      <c r="H48" s="564">
        <v>0.58199999999999996</v>
      </c>
      <c r="I48" s="565">
        <v>0.59199999999999997</v>
      </c>
      <c r="J48" s="563">
        <v>0.55900000000000005</v>
      </c>
      <c r="K48" s="440"/>
      <c r="L48" s="440"/>
      <c r="M48" s="440"/>
      <c r="N48" s="553"/>
      <c r="O48" s="553"/>
      <c r="P48" s="553"/>
      <c r="Q48" s="553"/>
    </row>
    <row r="49" spans="2:17">
      <c r="B49" s="392"/>
      <c r="C49"/>
      <c r="D49"/>
      <c r="E49"/>
      <c r="F49"/>
      <c r="G49"/>
      <c r="H49" s="516"/>
      <c r="I49"/>
      <c r="J49"/>
      <c r="K49" s="392"/>
      <c r="L49" s="392"/>
      <c r="M49" s="392"/>
      <c r="N49"/>
      <c r="O49"/>
      <c r="P49"/>
      <c r="Q49"/>
    </row>
    <row r="50" spans="2:17">
      <c r="B50" s="392"/>
      <c r="C50" s="392"/>
      <c r="D50" s="392"/>
      <c r="E50" s="392"/>
      <c r="F50" s="392"/>
      <c r="G50" s="392"/>
      <c r="H50" s="229"/>
      <c r="I50" s="392"/>
      <c r="J50" s="392"/>
      <c r="K50" s="392"/>
      <c r="L50" s="392"/>
      <c r="M50" s="392"/>
      <c r="N50"/>
      <c r="O50"/>
      <c r="P50"/>
      <c r="Q50"/>
    </row>
    <row r="51" spans="2:17">
      <c r="B51" s="392"/>
      <c r="C51" s="392"/>
      <c r="D51" s="392"/>
      <c r="E51" s="392"/>
      <c r="F51" s="392"/>
      <c r="G51" s="392"/>
      <c r="H51" s="229"/>
      <c r="I51" s="392"/>
      <c r="J51" s="392"/>
      <c r="K51" s="392"/>
      <c r="L51" s="392"/>
      <c r="M51" s="392"/>
      <c r="N51"/>
      <c r="O51"/>
      <c r="P51"/>
      <c r="Q51"/>
    </row>
    <row r="52" spans="2:17">
      <c r="B52" s="392"/>
      <c r="C52" s="392"/>
      <c r="D52" s="392"/>
      <c r="E52" s="392"/>
      <c r="F52" s="392"/>
      <c r="G52" s="392"/>
      <c r="H52" s="229"/>
      <c r="I52" s="392"/>
      <c r="J52" s="392"/>
      <c r="K52" s="392"/>
      <c r="L52" s="392"/>
      <c r="M52" s="392"/>
      <c r="N52"/>
      <c r="O52"/>
      <c r="P52"/>
      <c r="Q52"/>
    </row>
    <row r="53" spans="2:17">
      <c r="B53" s="392"/>
      <c r="C53" s="392"/>
      <c r="D53" s="392"/>
      <c r="E53" s="392"/>
      <c r="F53" s="392"/>
      <c r="G53" s="392"/>
      <c r="H53" s="229"/>
      <c r="I53" s="392"/>
      <c r="J53" s="392"/>
      <c r="K53" s="392"/>
      <c r="L53" s="392"/>
      <c r="M53" s="392"/>
      <c r="N53"/>
      <c r="O53"/>
      <c r="P53"/>
      <c r="Q53"/>
    </row>
    <row r="54" spans="2:17">
      <c r="B54" s="392"/>
      <c r="C54" s="392"/>
      <c r="D54" s="392"/>
      <c r="E54" s="392"/>
      <c r="F54" s="392"/>
      <c r="G54" s="392"/>
      <c r="H54" s="229"/>
      <c r="I54" s="392"/>
      <c r="J54" s="392"/>
      <c r="K54" s="392"/>
      <c r="L54" s="392"/>
      <c r="M54" s="392"/>
      <c r="N54"/>
      <c r="O54"/>
      <c r="P54"/>
      <c r="Q54"/>
    </row>
    <row r="55" spans="2:17">
      <c r="B55" s="392"/>
      <c r="C55" s="392"/>
      <c r="D55" s="392"/>
      <c r="E55" s="392"/>
      <c r="F55" s="392"/>
      <c r="G55" s="392"/>
      <c r="H55" s="229"/>
      <c r="I55" s="392"/>
      <c r="J55" s="392"/>
      <c r="K55" s="392"/>
      <c r="L55" s="392"/>
      <c r="M55" s="392"/>
      <c r="N55"/>
      <c r="O55"/>
      <c r="P55"/>
      <c r="Q55"/>
    </row>
    <row r="56" spans="2:17">
      <c r="B56" s="392"/>
      <c r="C56" s="392"/>
      <c r="D56" s="392"/>
      <c r="E56" s="392"/>
      <c r="F56" s="392"/>
      <c r="G56" s="392"/>
      <c r="H56" s="229"/>
      <c r="I56" s="392"/>
      <c r="J56" s="392"/>
      <c r="K56" s="392"/>
      <c r="L56" s="392"/>
      <c r="M56" s="392"/>
      <c r="N56"/>
      <c r="O56"/>
      <c r="P56"/>
      <c r="Q56"/>
    </row>
    <row r="57" spans="2:17">
      <c r="B57" s="392"/>
      <c r="C57" s="392"/>
      <c r="D57" s="392"/>
      <c r="E57" s="392"/>
      <c r="F57" s="392"/>
      <c r="G57" s="392"/>
      <c r="H57" s="229"/>
      <c r="I57" s="392"/>
      <c r="J57" s="392"/>
      <c r="K57" s="392"/>
      <c r="L57" s="392"/>
      <c r="M57" s="392"/>
      <c r="N57"/>
      <c r="O57"/>
      <c r="P57"/>
      <c r="Q57"/>
    </row>
    <row r="58" spans="2:17">
      <c r="B58" s="392"/>
      <c r="C58" s="392"/>
      <c r="D58" s="392"/>
      <c r="E58" s="392"/>
      <c r="F58" s="392"/>
      <c r="G58" s="392"/>
      <c r="H58" s="229"/>
      <c r="I58" s="392"/>
      <c r="J58" s="392"/>
      <c r="K58" s="392"/>
      <c r="L58" s="392"/>
      <c r="M58" s="392"/>
      <c r="N58"/>
      <c r="O58"/>
      <c r="P58"/>
      <c r="Q58"/>
    </row>
    <row r="59" spans="2:17">
      <c r="B59" s="392"/>
      <c r="C59" s="392"/>
      <c r="D59" s="392"/>
      <c r="E59" s="392"/>
      <c r="F59" s="392"/>
      <c r="G59" s="392"/>
      <c r="H59" s="229"/>
      <c r="I59" s="392"/>
      <c r="J59" s="392"/>
      <c r="K59" s="392"/>
      <c r="L59" s="392"/>
      <c r="M59" s="392"/>
      <c r="N59"/>
      <c r="O59"/>
      <c r="P59"/>
      <c r="Q59"/>
    </row>
    <row r="60" spans="2:17">
      <c r="B60" s="392"/>
      <c r="C60" s="392"/>
      <c r="D60" s="392"/>
      <c r="E60" s="392"/>
      <c r="F60" s="392"/>
      <c r="G60" s="392"/>
      <c r="H60" s="229"/>
      <c r="I60" s="392"/>
      <c r="J60" s="392"/>
      <c r="K60" s="392"/>
      <c r="L60" s="392"/>
      <c r="M60" s="392"/>
      <c r="N60"/>
      <c r="O60"/>
      <c r="P60"/>
      <c r="Q60"/>
    </row>
    <row r="61" spans="2:17">
      <c r="B61" s="392"/>
      <c r="C61" s="392"/>
      <c r="D61" s="392"/>
      <c r="E61" s="392"/>
      <c r="F61" s="392"/>
      <c r="G61" s="392"/>
      <c r="H61" s="229"/>
      <c r="I61" s="392"/>
      <c r="J61" s="392"/>
      <c r="K61" s="392"/>
      <c r="L61" s="392"/>
      <c r="M61" s="392"/>
      <c r="N61"/>
      <c r="O61"/>
      <c r="P61"/>
      <c r="Q61"/>
    </row>
    <row r="62" spans="2:17">
      <c r="B62" s="392"/>
      <c r="C62" s="392"/>
      <c r="D62" s="392"/>
      <c r="E62" s="392"/>
      <c r="F62" s="392"/>
      <c r="G62" s="392"/>
      <c r="H62" s="229"/>
      <c r="I62" s="392"/>
      <c r="J62" s="392"/>
      <c r="K62" s="392"/>
      <c r="L62" s="392"/>
      <c r="M62" s="392"/>
      <c r="N62"/>
      <c r="O62"/>
      <c r="P62"/>
      <c r="Q62"/>
    </row>
    <row r="63" spans="2:17">
      <c r="B63" s="392"/>
      <c r="C63" s="392"/>
      <c r="D63" s="392"/>
      <c r="E63" s="392"/>
      <c r="F63" s="392"/>
      <c r="G63" s="392"/>
      <c r="H63" s="229"/>
      <c r="I63" s="392"/>
      <c r="J63" s="392"/>
      <c r="K63" s="392"/>
      <c r="L63" s="392"/>
      <c r="M63" s="392"/>
      <c r="N63"/>
      <c r="O63"/>
      <c r="P63"/>
      <c r="Q63"/>
    </row>
    <row r="64" spans="2:17">
      <c r="B64" s="392"/>
      <c r="C64" s="392"/>
      <c r="D64" s="392"/>
      <c r="E64" s="392"/>
      <c r="F64" s="392"/>
      <c r="G64" s="392"/>
      <c r="H64" s="229"/>
      <c r="I64" s="392"/>
      <c r="J64" s="392"/>
      <c r="K64" s="392"/>
      <c r="L64" s="392"/>
      <c r="M64" s="392"/>
      <c r="N64"/>
      <c r="O64"/>
      <c r="P64"/>
      <c r="Q64"/>
    </row>
    <row r="65" spans="2:17">
      <c r="B65" s="392"/>
      <c r="C65" s="392"/>
      <c r="D65" s="392"/>
      <c r="E65" s="392"/>
      <c r="F65" s="392"/>
      <c r="G65" s="392"/>
      <c r="H65" s="229"/>
      <c r="I65" s="392"/>
      <c r="J65" s="392"/>
      <c r="K65" s="392"/>
      <c r="L65" s="392"/>
      <c r="M65" s="392"/>
      <c r="N65"/>
      <c r="O65"/>
      <c r="P65"/>
      <c r="Q65"/>
    </row>
    <row r="66" spans="2:17">
      <c r="B66" s="392"/>
      <c r="C66" s="392"/>
      <c r="D66" s="392"/>
      <c r="E66" s="392"/>
      <c r="F66" s="392"/>
      <c r="G66" s="392"/>
      <c r="H66" s="229"/>
      <c r="I66" s="392"/>
      <c r="J66" s="392"/>
      <c r="K66" s="392"/>
      <c r="L66" s="392"/>
      <c r="M66" s="392"/>
      <c r="N66"/>
      <c r="O66"/>
      <c r="P66"/>
      <c r="Q66"/>
    </row>
    <row r="67" spans="2:17">
      <c r="B67" s="392"/>
      <c r="C67" s="392"/>
      <c r="D67" s="392"/>
      <c r="E67" s="392"/>
      <c r="F67" s="392"/>
      <c r="G67" s="392"/>
      <c r="H67" s="229"/>
      <c r="I67" s="392"/>
      <c r="J67" s="392"/>
      <c r="K67" s="392"/>
      <c r="L67" s="392"/>
      <c r="M67" s="392"/>
      <c r="N67"/>
      <c r="O67"/>
      <c r="P67"/>
      <c r="Q67"/>
    </row>
    <row r="68" spans="2:17">
      <c r="B68" s="392"/>
      <c r="C68" s="392"/>
      <c r="D68" s="392"/>
      <c r="E68" s="392"/>
      <c r="F68" s="392"/>
      <c r="G68" s="392"/>
      <c r="H68" s="229"/>
      <c r="I68" s="392"/>
      <c r="J68" s="392"/>
      <c r="K68" s="392"/>
      <c r="L68" s="392"/>
      <c r="M68" s="392"/>
      <c r="N68"/>
      <c r="O68"/>
      <c r="P68"/>
      <c r="Q68"/>
    </row>
    <row r="69" spans="2:17">
      <c r="B69" s="392"/>
      <c r="C69" s="392"/>
      <c r="D69" s="392"/>
      <c r="E69" s="392"/>
      <c r="F69" s="392"/>
      <c r="G69" s="392"/>
      <c r="H69" s="229"/>
      <c r="I69" s="392"/>
      <c r="J69" s="392"/>
      <c r="K69" s="392"/>
      <c r="L69" s="392"/>
      <c r="M69" s="392"/>
      <c r="N69"/>
      <c r="O69"/>
      <c r="P69"/>
      <c r="Q69"/>
    </row>
    <row r="70" spans="2:17">
      <c r="B70" s="392"/>
      <c r="C70" s="392"/>
      <c r="D70" s="392"/>
      <c r="E70" s="392"/>
      <c r="F70" s="392"/>
      <c r="G70" s="392"/>
      <c r="H70" s="229"/>
      <c r="I70" s="392"/>
      <c r="J70" s="392"/>
      <c r="K70" s="392"/>
      <c r="L70" s="392"/>
      <c r="M70" s="392"/>
      <c r="N70"/>
      <c r="O70"/>
      <c r="P70"/>
      <c r="Q70"/>
    </row>
    <row r="71" spans="2:17">
      <c r="B71" s="392"/>
      <c r="C71" s="392"/>
      <c r="D71" s="392"/>
      <c r="E71" s="392"/>
      <c r="F71" s="392"/>
      <c r="G71" s="392"/>
      <c r="H71" s="229"/>
      <c r="I71" s="392"/>
      <c r="J71" s="392"/>
      <c r="K71" s="392"/>
      <c r="L71" s="392"/>
      <c r="M71" s="392"/>
      <c r="N71"/>
      <c r="O71"/>
      <c r="P71"/>
      <c r="Q71"/>
    </row>
    <row r="72" spans="2:17">
      <c r="B72" s="392"/>
      <c r="C72" s="392"/>
      <c r="D72" s="392"/>
      <c r="E72" s="392"/>
      <c r="F72" s="392"/>
      <c r="G72" s="392"/>
      <c r="H72" s="229"/>
      <c r="I72" s="392"/>
      <c r="J72" s="392"/>
      <c r="K72" s="392"/>
      <c r="L72" s="392"/>
      <c r="M72" s="392"/>
      <c r="N72"/>
      <c r="O72"/>
      <c r="P72"/>
      <c r="Q72"/>
    </row>
    <row r="73" spans="2:17">
      <c r="B73" s="392"/>
      <c r="C73" s="392"/>
      <c r="D73" s="392"/>
      <c r="E73" s="392"/>
      <c r="F73" s="392"/>
      <c r="G73" s="392"/>
      <c r="H73" s="229"/>
      <c r="I73" s="392"/>
      <c r="J73" s="392"/>
      <c r="K73" s="392"/>
      <c r="L73" s="392"/>
      <c r="M73" s="392"/>
      <c r="N73"/>
      <c r="O73"/>
      <c r="P73"/>
      <c r="Q73"/>
    </row>
    <row r="74" spans="2:17">
      <c r="B74" s="392"/>
      <c r="C74" s="392"/>
      <c r="D74" s="392"/>
      <c r="E74" s="392"/>
      <c r="F74" s="392"/>
      <c r="G74" s="392"/>
      <c r="H74" s="229"/>
      <c r="I74" s="392"/>
      <c r="J74" s="392"/>
      <c r="K74" s="392"/>
      <c r="L74" s="392"/>
      <c r="M74" s="392"/>
      <c r="N74"/>
      <c r="O74"/>
      <c r="P74"/>
      <c r="Q74"/>
    </row>
    <row r="75" spans="2:17">
      <c r="B75" s="392"/>
      <c r="C75" s="392"/>
      <c r="D75" s="392"/>
      <c r="E75" s="392"/>
      <c r="F75" s="392"/>
      <c r="G75" s="392"/>
      <c r="H75" s="229"/>
      <c r="I75" s="392"/>
      <c r="J75" s="392"/>
      <c r="K75" s="392"/>
      <c r="L75" s="392"/>
      <c r="M75" s="392"/>
      <c r="N75"/>
      <c r="O75"/>
      <c r="P75"/>
      <c r="Q75"/>
    </row>
    <row r="76" spans="2:17">
      <c r="B76" s="392"/>
      <c r="C76" s="392"/>
      <c r="D76" s="392"/>
      <c r="E76" s="392"/>
      <c r="F76" s="392"/>
      <c r="G76" s="392"/>
      <c r="H76" s="229"/>
      <c r="I76" s="392"/>
      <c r="J76" s="392"/>
      <c r="K76" s="392"/>
      <c r="L76" s="392"/>
      <c r="M76" s="392"/>
      <c r="N76"/>
      <c r="O76"/>
      <c r="P76"/>
      <c r="Q76"/>
    </row>
    <row r="77" spans="2:17">
      <c r="B77" s="392"/>
      <c r="C77" s="392"/>
      <c r="D77" s="392"/>
      <c r="E77" s="392"/>
      <c r="F77" s="392"/>
      <c r="G77" s="392"/>
      <c r="H77" s="229"/>
      <c r="I77" s="392"/>
      <c r="J77" s="392"/>
      <c r="K77" s="392"/>
      <c r="L77" s="392"/>
      <c r="M77" s="392"/>
      <c r="N77"/>
      <c r="O77"/>
      <c r="P77"/>
      <c r="Q77"/>
    </row>
    <row r="78" spans="2:17">
      <c r="B78" s="392"/>
      <c r="C78" s="392"/>
      <c r="D78" s="392"/>
      <c r="E78" s="392"/>
      <c r="F78" s="392"/>
      <c r="G78" s="392"/>
      <c r="H78" s="229"/>
      <c r="I78" s="392"/>
      <c r="J78" s="392"/>
      <c r="K78" s="392"/>
      <c r="L78" s="392"/>
      <c r="M78" s="392"/>
      <c r="N78"/>
      <c r="O78"/>
      <c r="P78"/>
      <c r="Q78"/>
    </row>
    <row r="79" spans="2:17">
      <c r="B79" s="392"/>
      <c r="C79" s="392"/>
      <c r="D79" s="392"/>
      <c r="E79" s="392"/>
      <c r="F79" s="392"/>
      <c r="G79" s="392"/>
      <c r="H79" s="229"/>
      <c r="I79" s="392"/>
      <c r="J79" s="392"/>
      <c r="K79" s="392"/>
      <c r="L79" s="392"/>
      <c r="M79" s="392"/>
      <c r="N79"/>
      <c r="O79"/>
      <c r="P79"/>
      <c r="Q79"/>
    </row>
    <row r="80" spans="2:17">
      <c r="B80" s="392"/>
      <c r="C80" s="392"/>
      <c r="D80" s="392"/>
      <c r="E80" s="392"/>
      <c r="F80" s="392"/>
      <c r="G80" s="392"/>
      <c r="H80" s="229"/>
      <c r="I80" s="392"/>
      <c r="J80" s="392"/>
      <c r="K80" s="392"/>
      <c r="L80" s="392"/>
      <c r="M80" s="392"/>
      <c r="N80"/>
      <c r="O80"/>
      <c r="P80"/>
      <c r="Q80"/>
    </row>
    <row r="81" spans="2:17">
      <c r="B81" s="392"/>
      <c r="C81" s="392"/>
      <c r="D81" s="392"/>
      <c r="E81" s="392"/>
      <c r="F81" s="392"/>
      <c r="G81" s="392"/>
      <c r="H81" s="229"/>
      <c r="I81" s="392"/>
      <c r="J81" s="392"/>
      <c r="K81" s="392"/>
      <c r="L81" s="392"/>
      <c r="M81" s="392"/>
      <c r="N81"/>
      <c r="O81"/>
      <c r="P81"/>
      <c r="Q81"/>
    </row>
    <row r="82" spans="2:17">
      <c r="B82" s="392"/>
      <c r="C82" s="392"/>
      <c r="D82" s="392"/>
      <c r="E82" s="392"/>
      <c r="F82" s="392"/>
      <c r="G82" s="392"/>
      <c r="H82" s="229"/>
      <c r="I82" s="392"/>
      <c r="J82" s="392"/>
      <c r="K82" s="392"/>
      <c r="L82" s="392"/>
      <c r="M82" s="392"/>
      <c r="N82"/>
      <c r="O82"/>
      <c r="P82"/>
      <c r="Q82"/>
    </row>
    <row r="83" spans="2:17">
      <c r="B83" s="392"/>
      <c r="C83" s="392"/>
      <c r="D83" s="392"/>
      <c r="E83" s="392"/>
      <c r="F83" s="392"/>
      <c r="G83" s="392"/>
      <c r="H83" s="229"/>
      <c r="I83" s="392"/>
      <c r="J83" s="392"/>
      <c r="K83" s="392"/>
      <c r="L83" s="392"/>
      <c r="M83" s="392"/>
      <c r="N83"/>
      <c r="O83"/>
      <c r="P83"/>
      <c r="Q83"/>
    </row>
    <row r="84" spans="2:17">
      <c r="B84" s="392"/>
      <c r="C84" s="392"/>
      <c r="D84" s="392"/>
      <c r="E84" s="392"/>
      <c r="F84" s="392"/>
      <c r="G84" s="392"/>
      <c r="H84" s="229"/>
      <c r="I84" s="392"/>
      <c r="J84" s="392"/>
      <c r="K84" s="392"/>
      <c r="L84" s="392"/>
      <c r="M84" s="392"/>
      <c r="N84"/>
      <c r="O84"/>
      <c r="P84"/>
      <c r="Q84"/>
    </row>
    <row r="85" spans="2:17">
      <c r="B85" s="392"/>
      <c r="C85" s="392"/>
      <c r="D85" s="392"/>
      <c r="E85" s="392"/>
      <c r="F85" s="392"/>
      <c r="G85" s="392"/>
      <c r="H85" s="229"/>
      <c r="I85" s="392"/>
      <c r="J85" s="392"/>
      <c r="K85" s="392"/>
      <c r="L85" s="392"/>
      <c r="M85" s="392"/>
      <c r="N85"/>
      <c r="O85"/>
      <c r="P85"/>
      <c r="Q85"/>
    </row>
    <row r="86" spans="2:17">
      <c r="B86" s="392"/>
      <c r="C86" s="392"/>
      <c r="D86" s="392"/>
      <c r="E86" s="392"/>
      <c r="F86" s="392"/>
      <c r="G86" s="392"/>
      <c r="H86" s="229"/>
      <c r="I86" s="392"/>
      <c r="J86" s="392"/>
      <c r="K86" s="392"/>
      <c r="L86" s="392"/>
      <c r="M86" s="392"/>
      <c r="N86"/>
      <c r="O86"/>
      <c r="P86"/>
      <c r="Q86"/>
    </row>
    <row r="87" spans="2:17">
      <c r="B87" s="392"/>
      <c r="C87" s="392"/>
      <c r="D87" s="392"/>
      <c r="E87" s="392"/>
      <c r="F87" s="392"/>
      <c r="G87" s="392"/>
      <c r="H87" s="229"/>
      <c r="I87" s="392"/>
      <c r="J87" s="392"/>
      <c r="K87" s="392"/>
      <c r="L87" s="392"/>
      <c r="M87" s="392"/>
      <c r="N87"/>
      <c r="O87"/>
      <c r="P87"/>
      <c r="Q87"/>
    </row>
    <row r="88" spans="2:17">
      <c r="B88" s="392"/>
      <c r="C88" s="392"/>
      <c r="D88" s="392"/>
      <c r="E88" s="392"/>
      <c r="F88" s="392"/>
      <c r="G88" s="392"/>
      <c r="H88" s="229"/>
      <c r="I88" s="392"/>
      <c r="J88" s="392"/>
      <c r="K88" s="392"/>
      <c r="L88" s="392"/>
      <c r="M88" s="392"/>
      <c r="N88"/>
      <c r="O88"/>
      <c r="P88"/>
      <c r="Q88"/>
    </row>
    <row r="89" spans="2:17">
      <c r="B89" s="392"/>
      <c r="C89" s="392"/>
      <c r="D89" s="392"/>
      <c r="E89" s="392"/>
      <c r="F89" s="392"/>
      <c r="G89" s="392"/>
      <c r="H89" s="229"/>
      <c r="I89" s="392"/>
      <c r="J89" s="392"/>
      <c r="K89" s="392"/>
      <c r="L89" s="392"/>
      <c r="M89" s="392"/>
      <c r="N89"/>
      <c r="O89"/>
      <c r="P89"/>
      <c r="Q89"/>
    </row>
    <row r="90" spans="2:17">
      <c r="B90" s="392"/>
      <c r="C90" s="392"/>
      <c r="D90" s="392"/>
      <c r="E90" s="392"/>
      <c r="F90" s="392"/>
      <c r="G90" s="392"/>
      <c r="H90" s="229"/>
      <c r="I90" s="392"/>
      <c r="J90" s="392"/>
      <c r="K90" s="392"/>
      <c r="L90" s="392"/>
      <c r="M90" s="392"/>
      <c r="N90"/>
      <c r="O90"/>
      <c r="P90"/>
      <c r="Q90"/>
    </row>
    <row r="91" spans="2:17">
      <c r="B91" s="392"/>
      <c r="C91" s="392"/>
      <c r="D91" s="392"/>
      <c r="E91" s="392"/>
      <c r="F91" s="392"/>
      <c r="G91" s="392"/>
      <c r="H91" s="229"/>
      <c r="I91" s="392"/>
      <c r="J91" s="392"/>
      <c r="K91" s="392"/>
      <c r="L91" s="392"/>
      <c r="M91" s="392"/>
      <c r="N91"/>
      <c r="O91"/>
      <c r="P91"/>
      <c r="Q91"/>
    </row>
    <row r="92" spans="2:17">
      <c r="B92" s="392"/>
      <c r="C92" s="392"/>
      <c r="D92" s="392"/>
      <c r="E92" s="392"/>
      <c r="F92" s="392"/>
      <c r="G92" s="392"/>
      <c r="H92" s="229"/>
      <c r="I92" s="392"/>
      <c r="J92" s="392"/>
      <c r="K92" s="392"/>
      <c r="L92" s="392"/>
      <c r="M92" s="392"/>
      <c r="N92"/>
      <c r="O92"/>
      <c r="P92"/>
      <c r="Q92"/>
    </row>
    <row r="93" spans="2:17">
      <c r="B93" s="392"/>
      <c r="C93" s="392"/>
      <c r="D93" s="392"/>
      <c r="E93" s="392"/>
      <c r="F93" s="392"/>
      <c r="G93" s="392"/>
      <c r="H93" s="229"/>
      <c r="I93" s="392"/>
      <c r="J93" s="392"/>
      <c r="K93" s="392"/>
      <c r="L93" s="392"/>
      <c r="M93" s="392"/>
      <c r="N93"/>
      <c r="O93"/>
      <c r="P93"/>
      <c r="Q93"/>
    </row>
    <row r="94" spans="2:17">
      <c r="B94" s="392"/>
      <c r="C94" s="392"/>
      <c r="D94" s="392"/>
      <c r="E94" s="392"/>
      <c r="F94" s="392"/>
      <c r="G94" s="392"/>
      <c r="H94" s="229"/>
      <c r="I94" s="392"/>
      <c r="J94" s="392"/>
      <c r="K94" s="392"/>
      <c r="L94" s="392"/>
      <c r="M94" s="392"/>
      <c r="N94"/>
      <c r="O94"/>
      <c r="P94"/>
      <c r="Q94"/>
    </row>
    <row r="95" spans="2:17">
      <c r="B95" s="392"/>
      <c r="C95" s="392"/>
      <c r="D95" s="392"/>
      <c r="E95" s="392"/>
      <c r="F95" s="392"/>
      <c r="G95" s="392"/>
      <c r="H95" s="229"/>
      <c r="I95" s="392"/>
      <c r="J95" s="392"/>
      <c r="K95" s="392"/>
      <c r="L95" s="392"/>
      <c r="M95" s="392"/>
      <c r="N95"/>
      <c r="O95"/>
      <c r="P95"/>
      <c r="Q95"/>
    </row>
    <row r="96" spans="2:17">
      <c r="B96" s="392"/>
      <c r="C96" s="392"/>
      <c r="D96" s="392"/>
      <c r="E96" s="392"/>
      <c r="F96" s="392"/>
      <c r="G96" s="392"/>
      <c r="H96" s="229"/>
      <c r="I96" s="392"/>
      <c r="J96" s="392"/>
      <c r="K96" s="392"/>
      <c r="L96" s="392"/>
      <c r="M96" s="392"/>
      <c r="N96"/>
      <c r="O96"/>
      <c r="P96"/>
      <c r="Q96"/>
    </row>
    <row r="97" spans="2:17">
      <c r="B97" s="392"/>
      <c r="C97" s="392"/>
      <c r="D97" s="392"/>
      <c r="E97" s="392"/>
      <c r="F97" s="392"/>
      <c r="G97" s="392"/>
      <c r="H97" s="229"/>
      <c r="I97" s="392"/>
      <c r="J97" s="392"/>
      <c r="K97" s="392"/>
      <c r="L97" s="392"/>
      <c r="M97" s="392"/>
      <c r="N97"/>
      <c r="O97"/>
      <c r="P97"/>
      <c r="Q97"/>
    </row>
    <row r="98" spans="2:17">
      <c r="B98" s="392"/>
      <c r="C98" s="392"/>
      <c r="D98" s="392"/>
      <c r="E98" s="392"/>
      <c r="F98" s="392"/>
      <c r="G98" s="392"/>
      <c r="H98" s="229"/>
      <c r="I98" s="392"/>
      <c r="J98" s="392"/>
      <c r="K98" s="392"/>
      <c r="L98" s="392"/>
      <c r="M98" s="392"/>
      <c r="N98"/>
      <c r="O98"/>
      <c r="P98"/>
      <c r="Q98"/>
    </row>
    <row r="99" spans="2:17">
      <c r="B99" s="392"/>
      <c r="C99" s="392"/>
      <c r="D99" s="392"/>
      <c r="E99" s="392"/>
      <c r="F99" s="392"/>
      <c r="G99" s="392"/>
      <c r="H99" s="229"/>
      <c r="I99" s="392"/>
      <c r="J99" s="392"/>
      <c r="K99" s="392"/>
      <c r="L99" s="392"/>
      <c r="M99" s="392"/>
      <c r="N99"/>
      <c r="O99"/>
      <c r="P99"/>
      <c r="Q99"/>
    </row>
    <row r="100" spans="2:17">
      <c r="B100" s="392"/>
      <c r="C100" s="392"/>
      <c r="D100" s="392"/>
      <c r="E100" s="392"/>
      <c r="F100" s="392"/>
      <c r="G100" s="392"/>
      <c r="H100" s="229"/>
      <c r="I100" s="392"/>
      <c r="J100" s="392"/>
      <c r="K100" s="392"/>
      <c r="L100" s="392"/>
      <c r="M100" s="392"/>
      <c r="N100"/>
      <c r="O100"/>
      <c r="P100"/>
      <c r="Q100"/>
    </row>
    <row r="101" spans="2:17">
      <c r="B101" s="392"/>
      <c r="C101" s="392"/>
      <c r="D101" s="392"/>
      <c r="E101" s="392"/>
      <c r="F101" s="392"/>
      <c r="G101" s="392"/>
      <c r="H101" s="229"/>
      <c r="I101" s="392"/>
      <c r="J101" s="392"/>
      <c r="K101" s="392"/>
      <c r="L101" s="392"/>
      <c r="M101" s="392"/>
      <c r="N101"/>
      <c r="O101"/>
      <c r="P101"/>
      <c r="Q101"/>
    </row>
    <row r="102" spans="2:17">
      <c r="B102" s="392"/>
      <c r="C102" s="861" t="s">
        <v>237</v>
      </c>
      <c r="D102" s="861"/>
      <c r="E102" s="861"/>
      <c r="F102" s="861"/>
      <c r="G102" s="861"/>
      <c r="H102" s="861"/>
      <c r="I102" s="861"/>
      <c r="J102" s="861"/>
      <c r="K102" s="861"/>
      <c r="L102" s="540"/>
      <c r="M102" s="392"/>
      <c r="N102"/>
      <c r="O102"/>
      <c r="P102"/>
      <c r="Q102"/>
    </row>
    <row r="103" spans="2:17">
      <c r="B103" s="392"/>
      <c r="C103" s="541"/>
      <c r="D103" s="542">
        <v>2015</v>
      </c>
      <c r="E103" s="542">
        <v>0</v>
      </c>
      <c r="F103" s="542">
        <v>2014</v>
      </c>
      <c r="G103" s="542" t="s">
        <v>347</v>
      </c>
      <c r="H103" s="542" t="s">
        <v>347</v>
      </c>
      <c r="I103" s="859" t="s">
        <v>348</v>
      </c>
      <c r="J103" s="859"/>
      <c r="K103" s="542" t="s">
        <v>349</v>
      </c>
      <c r="L103" s="542" t="s">
        <v>349</v>
      </c>
      <c r="M103" s="392"/>
      <c r="N103"/>
      <c r="O103"/>
      <c r="P103"/>
      <c r="Q103"/>
    </row>
    <row r="104" spans="2:17">
      <c r="B104" s="392"/>
      <c r="C104" s="541" t="s">
        <v>69</v>
      </c>
      <c r="D104" s="542" t="s">
        <v>350</v>
      </c>
      <c r="E104" s="542" t="s">
        <v>351</v>
      </c>
      <c r="F104" s="542" t="s">
        <v>352</v>
      </c>
      <c r="G104" s="542" t="s">
        <v>353</v>
      </c>
      <c r="H104" s="542" t="s">
        <v>350</v>
      </c>
      <c r="I104" s="542">
        <v>2015</v>
      </c>
      <c r="J104" s="542">
        <v>2014</v>
      </c>
      <c r="K104" s="542">
        <v>2014</v>
      </c>
      <c r="L104" s="542">
        <v>2013</v>
      </c>
      <c r="M104" s="392"/>
      <c r="N104"/>
      <c r="O104"/>
      <c r="P104"/>
      <c r="Q104"/>
    </row>
    <row r="105" spans="2:17">
      <c r="B105" s="392"/>
      <c r="C105" s="374" t="s">
        <v>460</v>
      </c>
      <c r="D105" s="355">
        <v>42.670151000000004</v>
      </c>
      <c r="E105" s="607">
        <v>53.789773999999994</v>
      </c>
      <c r="F105" s="607">
        <v>57.713751999999985</v>
      </c>
      <c r="G105" s="607">
        <v>57.276212000000001</v>
      </c>
      <c r="H105" s="608">
        <v>61.625526999999991</v>
      </c>
      <c r="I105" s="355">
        <v>96.465431999999993</v>
      </c>
      <c r="J105" s="608">
        <v>126.776894</v>
      </c>
      <c r="K105" s="608">
        <v>241.76685800000001</v>
      </c>
      <c r="L105" s="608">
        <v>255.59451200000001</v>
      </c>
      <c r="M105" s="392"/>
      <c r="N105"/>
      <c r="O105"/>
      <c r="P105"/>
      <c r="Q105"/>
    </row>
    <row r="106" spans="2:17">
      <c r="B106" s="392"/>
      <c r="C106" s="367" t="s">
        <v>462</v>
      </c>
      <c r="D106" s="355">
        <v>-1.345394</v>
      </c>
      <c r="E106" s="609">
        <v>0.136687</v>
      </c>
      <c r="F106" s="609">
        <v>0.42001999999999995</v>
      </c>
      <c r="G106" s="609">
        <v>-0.67028299999999996</v>
      </c>
      <c r="H106" s="651">
        <v>-9.4505180000000006</v>
      </c>
      <c r="I106" s="355">
        <v>-1.208707</v>
      </c>
      <c r="J106" s="651">
        <v>-9.5247150000000005</v>
      </c>
      <c r="K106" s="651">
        <v>-9.7360769999999999</v>
      </c>
      <c r="L106" s="651">
        <v>-5.420776</v>
      </c>
      <c r="M106" s="392"/>
      <c r="N106"/>
      <c r="O106"/>
      <c r="P106"/>
      <c r="Q106"/>
    </row>
    <row r="107" spans="2:17">
      <c r="B107" s="392"/>
      <c r="C107" s="543" t="s">
        <v>463</v>
      </c>
      <c r="D107" s="792">
        <v>41.324757000000005</v>
      </c>
      <c r="E107" s="615">
        <v>53.926460999999996</v>
      </c>
      <c r="F107" s="615">
        <v>58.133771999999986</v>
      </c>
      <c r="G107" s="615">
        <v>56.605929000000003</v>
      </c>
      <c r="H107" s="615">
        <v>52.175008999999989</v>
      </c>
      <c r="I107" s="792">
        <v>95.256724999999989</v>
      </c>
      <c r="J107" s="615">
        <v>117.252179</v>
      </c>
      <c r="K107" s="615">
        <v>232.03078100000002</v>
      </c>
      <c r="L107" s="615">
        <v>250.17373600000002</v>
      </c>
      <c r="M107" s="392"/>
      <c r="N107"/>
      <c r="O107"/>
      <c r="P107"/>
      <c r="Q107"/>
    </row>
    <row r="108" spans="2:17">
      <c r="B108" s="392"/>
      <c r="C108" s="367" t="s">
        <v>464</v>
      </c>
      <c r="D108" s="791">
        <v>-3.6552180000000001</v>
      </c>
      <c r="E108" s="613">
        <v>-3.7647140000000001</v>
      </c>
      <c r="F108" s="613">
        <v>-3.6543260000000002</v>
      </c>
      <c r="G108" s="613">
        <v>-4.4824380000000001</v>
      </c>
      <c r="H108" s="613">
        <v>-4.1747969999999999</v>
      </c>
      <c r="I108" s="791">
        <v>-7.4199320000000002</v>
      </c>
      <c r="J108" s="613">
        <v>-7.9140509999999997</v>
      </c>
      <c r="K108" s="613">
        <v>-16.050815</v>
      </c>
      <c r="L108" s="613">
        <v>-16.116668999999998</v>
      </c>
      <c r="M108" s="392"/>
      <c r="N108"/>
      <c r="O108"/>
      <c r="P108"/>
      <c r="Q108"/>
    </row>
    <row r="109" spans="2:17">
      <c r="B109" s="392"/>
      <c r="C109" s="543" t="s">
        <v>465</v>
      </c>
      <c r="D109" s="792">
        <v>37.669539000000007</v>
      </c>
      <c r="E109" s="615">
        <v>50.161746999999998</v>
      </c>
      <c r="F109" s="615">
        <v>54.479445999999989</v>
      </c>
      <c r="G109" s="615">
        <v>52.123491000000001</v>
      </c>
      <c r="H109" s="615">
        <v>48.000211999999991</v>
      </c>
      <c r="I109" s="792">
        <v>87.836792999999986</v>
      </c>
      <c r="J109" s="615">
        <v>109.338128</v>
      </c>
      <c r="K109" s="615">
        <v>215.97996600000002</v>
      </c>
      <c r="L109" s="615">
        <v>234.05706700000002</v>
      </c>
      <c r="M109" s="392"/>
      <c r="N109"/>
      <c r="O109"/>
      <c r="P109"/>
      <c r="Q109"/>
    </row>
    <row r="110" spans="2:17">
      <c r="B110" s="392"/>
      <c r="C110" s="367" t="s">
        <v>466</v>
      </c>
      <c r="D110" s="791">
        <v>-1.049803</v>
      </c>
      <c r="E110" s="609">
        <v>-7.2509999999999996E-3</v>
      </c>
      <c r="F110" s="609">
        <v>0.77248799999999995</v>
      </c>
      <c r="G110" s="609">
        <v>-0.62949900000000003</v>
      </c>
      <c r="H110" s="651">
        <v>-9.2759999999999995E-3</v>
      </c>
      <c r="I110" s="791">
        <v>-1.0570539999999999</v>
      </c>
      <c r="J110" s="651">
        <v>0.20155899999999999</v>
      </c>
      <c r="K110" s="651">
        <v>0.34454800000000002</v>
      </c>
      <c r="L110" s="651">
        <v>-2.0237129999999999</v>
      </c>
      <c r="M110" s="392"/>
      <c r="N110"/>
      <c r="O110"/>
      <c r="P110"/>
      <c r="Q110"/>
    </row>
    <row r="111" spans="2:17">
      <c r="B111" s="392"/>
      <c r="C111" s="369" t="s">
        <v>467</v>
      </c>
      <c r="D111" s="357">
        <v>36.61973600000001</v>
      </c>
      <c r="E111" s="610">
        <v>50.154496000000002</v>
      </c>
      <c r="F111" s="610">
        <v>55.251933999999991</v>
      </c>
      <c r="G111" s="610">
        <v>51.493991999999999</v>
      </c>
      <c r="H111" s="610">
        <v>47.990935999999991</v>
      </c>
      <c r="I111" s="357">
        <v>86.779738999999992</v>
      </c>
      <c r="J111" s="610">
        <v>109.539687</v>
      </c>
      <c r="K111" s="610">
        <v>216.32451400000002</v>
      </c>
      <c r="L111" s="610">
        <v>232.03335400000003</v>
      </c>
      <c r="M111" s="392"/>
      <c r="N111"/>
      <c r="O111"/>
      <c r="P111"/>
      <c r="Q111"/>
    </row>
    <row r="112" spans="2:17">
      <c r="B112" s="392"/>
      <c r="C112" s="392"/>
      <c r="D112" s="392"/>
      <c r="E112" s="392"/>
      <c r="F112" s="392"/>
      <c r="G112" s="392"/>
      <c r="H112" s="229"/>
      <c r="I112" s="392"/>
      <c r="J112" s="392"/>
      <c r="K112" s="392"/>
      <c r="L112" s="392"/>
      <c r="M112" s="392"/>
      <c r="N112"/>
      <c r="O112"/>
      <c r="P112"/>
      <c r="Q112"/>
    </row>
    <row r="113" spans="2:17">
      <c r="B113" s="392"/>
      <c r="C113" s="392"/>
      <c r="D113" s="392"/>
      <c r="E113" s="392"/>
      <c r="F113" s="392"/>
      <c r="G113" s="392"/>
      <c r="H113" s="229"/>
      <c r="I113" s="392"/>
      <c r="J113" s="392"/>
      <c r="K113" s="392"/>
      <c r="L113" s="392"/>
      <c r="M113" s="392"/>
      <c r="N113"/>
      <c r="O113"/>
      <c r="P113"/>
      <c r="Q113"/>
    </row>
    <row r="114" spans="2:17">
      <c r="B114" s="392"/>
      <c r="C114" s="660" t="s">
        <v>238</v>
      </c>
      <c r="D114" s="660"/>
      <c r="E114" s="660"/>
      <c r="F114" s="660"/>
      <c r="G114" s="660"/>
      <c r="H114" s="229"/>
      <c r="I114" s="392"/>
      <c r="J114" s="392"/>
      <c r="K114" s="392"/>
      <c r="L114" s="392"/>
      <c r="M114" s="392"/>
      <c r="N114"/>
      <c r="O114"/>
      <c r="P114"/>
      <c r="Q114"/>
    </row>
    <row r="115" spans="2:17" ht="25.5">
      <c r="B115" s="392"/>
      <c r="C115" s="661" t="s">
        <v>69</v>
      </c>
      <c r="D115" s="773" t="s">
        <v>179</v>
      </c>
      <c r="E115" s="662" t="s">
        <v>468</v>
      </c>
      <c r="F115" s="662" t="s">
        <v>469</v>
      </c>
      <c r="G115" s="662" t="s">
        <v>470</v>
      </c>
      <c r="H115" s="229"/>
      <c r="I115" s="392"/>
      <c r="J115" s="392"/>
      <c r="K115" s="392"/>
      <c r="L115" s="392"/>
      <c r="M115" s="392"/>
      <c r="N115"/>
      <c r="O115"/>
      <c r="P115"/>
      <c r="Q115"/>
    </row>
    <row r="116" spans="2:17">
      <c r="B116" s="392"/>
      <c r="C116" s="663" t="s">
        <v>471</v>
      </c>
      <c r="D116" s="772">
        <v>0</v>
      </c>
      <c r="E116" s="802">
        <v>0</v>
      </c>
      <c r="F116" s="772">
        <v>0</v>
      </c>
      <c r="G116" s="772">
        <v>0</v>
      </c>
      <c r="H116" s="229"/>
      <c r="I116" s="392"/>
      <c r="J116" s="392"/>
      <c r="K116" s="392"/>
      <c r="L116" s="392"/>
      <c r="M116" s="392"/>
      <c r="N116"/>
      <c r="O116"/>
      <c r="P116"/>
      <c r="Q116"/>
    </row>
    <row r="117" spans="2:17" ht="30" customHeight="1">
      <c r="B117" s="392"/>
      <c r="C117" s="670" t="s">
        <v>472</v>
      </c>
      <c r="D117" s="664">
        <v>1.2608235800041463E-2</v>
      </c>
      <c r="E117" s="355">
        <v>411.907534</v>
      </c>
      <c r="F117" s="606">
        <v>412.28662300000002</v>
      </c>
      <c r="G117" s="606">
        <v>403.73552799999999</v>
      </c>
      <c r="H117" s="229"/>
      <c r="I117" s="392"/>
      <c r="J117" s="392"/>
      <c r="K117" s="392"/>
      <c r="L117" s="392"/>
      <c r="M117" s="392"/>
      <c r="N117"/>
      <c r="O117"/>
      <c r="P117"/>
      <c r="Q117"/>
    </row>
    <row r="118" spans="2:17" ht="25.5">
      <c r="B118" s="392"/>
      <c r="C118" s="670" t="s">
        <v>473</v>
      </c>
      <c r="D118" s="664">
        <v>5.8279129318466452E-3</v>
      </c>
      <c r="E118" s="355">
        <v>190.39628400000001</v>
      </c>
      <c r="F118" s="606">
        <v>230.367141</v>
      </c>
      <c r="G118" s="606">
        <v>247.683142</v>
      </c>
      <c r="H118" s="229"/>
      <c r="I118" s="392"/>
      <c r="J118" s="392"/>
      <c r="K118" s="392"/>
      <c r="L118" s="392"/>
      <c r="M118" s="392"/>
      <c r="N118"/>
      <c r="O118"/>
      <c r="P118"/>
      <c r="Q118"/>
    </row>
    <row r="119" spans="2:17">
      <c r="B119" s="392"/>
      <c r="C119" s="663" t="s">
        <v>405</v>
      </c>
      <c r="D119" s="771">
        <v>0</v>
      </c>
      <c r="E119" s="803">
        <v>0</v>
      </c>
      <c r="F119" s="771">
        <v>0</v>
      </c>
      <c r="G119" s="771">
        <v>0</v>
      </c>
      <c r="H119" s="229"/>
      <c r="I119" s="392"/>
      <c r="J119" s="392"/>
      <c r="K119"/>
      <c r="L119"/>
      <c r="M119" s="392"/>
      <c r="N119"/>
      <c r="O119"/>
      <c r="P119"/>
      <c r="Q119"/>
    </row>
    <row r="120" spans="2:17">
      <c r="B120" s="392"/>
      <c r="C120" s="663" t="s">
        <v>474</v>
      </c>
      <c r="D120" s="664">
        <v>0.41524076987287545</v>
      </c>
      <c r="E120" s="355">
        <v>13565.799708</v>
      </c>
      <c r="F120" s="606">
        <v>14322.765687999999</v>
      </c>
      <c r="G120" s="606">
        <v>14827.320683</v>
      </c>
      <c r="H120" s="229"/>
      <c r="I120" s="392"/>
      <c r="J120" s="392"/>
      <c r="K120"/>
      <c r="L120"/>
      <c r="M120" s="392"/>
      <c r="N120"/>
      <c r="O120"/>
      <c r="P120"/>
      <c r="Q120"/>
    </row>
    <row r="121" spans="2:17">
      <c r="B121" s="392"/>
      <c r="C121" s="663" t="s">
        <v>475</v>
      </c>
      <c r="D121" s="771">
        <v>0</v>
      </c>
      <c r="E121" s="803">
        <v>0</v>
      </c>
      <c r="F121" s="771">
        <v>0</v>
      </c>
      <c r="G121" s="771">
        <v>0</v>
      </c>
      <c r="H121" s="229"/>
      <c r="I121" s="392"/>
      <c r="J121" s="392"/>
      <c r="K121"/>
      <c r="L121"/>
      <c r="M121" s="392"/>
      <c r="N121"/>
      <c r="O121"/>
      <c r="P121"/>
      <c r="Q121"/>
    </row>
    <row r="122" spans="2:17">
      <c r="B122" s="392"/>
      <c r="C122" s="665" t="s">
        <v>439</v>
      </c>
      <c r="D122" s="664">
        <v>3.6948752480704493E-4</v>
      </c>
      <c r="E122" s="355">
        <v>12.071054</v>
      </c>
      <c r="F122" s="606">
        <v>28.383166000000003</v>
      </c>
      <c r="G122" s="606">
        <v>6.8892780000000009</v>
      </c>
      <c r="H122" s="229"/>
      <c r="I122" s="392"/>
      <c r="J122" s="392"/>
      <c r="K122"/>
      <c r="L122"/>
      <c r="M122" s="392"/>
      <c r="N122"/>
      <c r="O122"/>
      <c r="P122"/>
      <c r="Q122"/>
    </row>
    <row r="123" spans="2:17">
      <c r="B123" s="392"/>
      <c r="C123" s="666" t="s">
        <v>476</v>
      </c>
      <c r="D123" s="667">
        <v>0.43404640612957063</v>
      </c>
      <c r="E123" s="357">
        <v>14180.174580000001</v>
      </c>
      <c r="F123" s="358">
        <v>14993.802618</v>
      </c>
      <c r="G123" s="358">
        <v>15485.628631000001</v>
      </c>
      <c r="H123" s="229"/>
      <c r="I123" s="392"/>
      <c r="J123" s="392"/>
      <c r="K123"/>
      <c r="L123"/>
      <c r="M123" s="392"/>
      <c r="N123"/>
      <c r="O123"/>
      <c r="P123"/>
      <c r="Q123"/>
    </row>
    <row r="124" spans="2:17" ht="10.5" customHeight="1">
      <c r="B124" s="392"/>
      <c r="C124" s="668"/>
      <c r="D124" s="669"/>
      <c r="E124" s="355"/>
      <c r="F124" s="356"/>
      <c r="G124" s="356"/>
      <c r="H124" s="229"/>
      <c r="I124" s="392"/>
      <c r="J124" s="392"/>
      <c r="K124"/>
      <c r="L124"/>
      <c r="M124" s="392"/>
      <c r="N124"/>
      <c r="O124"/>
      <c r="P124"/>
      <c r="Q124"/>
    </row>
    <row r="125" spans="2:17">
      <c r="B125" s="392"/>
      <c r="C125" s="663" t="s">
        <v>477</v>
      </c>
      <c r="D125" s="664">
        <v>5.8048970323676966E-2</v>
      </c>
      <c r="E125" s="355">
        <v>1896.442143</v>
      </c>
      <c r="F125" s="606">
        <v>2746.8979890000001</v>
      </c>
      <c r="G125" s="606">
        <v>2148.4796299999998</v>
      </c>
      <c r="H125" s="229"/>
      <c r="I125" s="392"/>
      <c r="J125" s="392"/>
      <c r="K125"/>
      <c r="L125"/>
      <c r="M125" s="392"/>
      <c r="N125"/>
      <c r="O125"/>
      <c r="P125"/>
      <c r="Q125"/>
    </row>
    <row r="126" spans="2:17" ht="25.5">
      <c r="B126" s="392"/>
      <c r="C126" s="670" t="s">
        <v>478</v>
      </c>
      <c r="D126" s="771">
        <v>0</v>
      </c>
      <c r="E126" s="803">
        <v>0</v>
      </c>
      <c r="F126" s="771">
        <v>0</v>
      </c>
      <c r="G126" s="771">
        <v>0</v>
      </c>
      <c r="H126" s="229"/>
      <c r="I126" s="392"/>
      <c r="J126" s="392"/>
      <c r="K126"/>
      <c r="L126"/>
      <c r="M126" s="392"/>
      <c r="N126"/>
      <c r="O126"/>
      <c r="P126"/>
      <c r="Q126"/>
    </row>
    <row r="127" spans="2:17">
      <c r="B127" s="392"/>
      <c r="C127" s="663" t="s">
        <v>479</v>
      </c>
      <c r="D127" s="664">
        <v>0.34728500529354689</v>
      </c>
      <c r="E127" s="355">
        <v>11345.695126000001</v>
      </c>
      <c r="F127" s="606">
        <v>11208.422775000001</v>
      </c>
      <c r="G127" s="606">
        <v>12284.930415000001</v>
      </c>
      <c r="H127" s="229"/>
      <c r="I127" s="392"/>
      <c r="J127" s="392"/>
      <c r="K127"/>
      <c r="L127"/>
      <c r="M127" s="392"/>
      <c r="N127"/>
      <c r="O127"/>
      <c r="P127"/>
      <c r="Q127"/>
    </row>
    <row r="128" spans="2:17" ht="25.5">
      <c r="B128" s="392"/>
      <c r="C128" s="670" t="s">
        <v>480</v>
      </c>
      <c r="D128" s="771">
        <v>0</v>
      </c>
      <c r="E128" s="803">
        <v>0</v>
      </c>
      <c r="F128" s="771">
        <v>0</v>
      </c>
      <c r="G128" s="771">
        <v>0</v>
      </c>
      <c r="H128" s="229"/>
      <c r="I128" s="392"/>
      <c r="J128" s="392"/>
      <c r="K128"/>
      <c r="L128"/>
      <c r="M128" s="392"/>
      <c r="N128"/>
      <c r="O128"/>
      <c r="P128"/>
      <c r="Q128"/>
    </row>
    <row r="129" spans="2:17">
      <c r="B129" s="392"/>
      <c r="C129" s="663" t="s">
        <v>482</v>
      </c>
      <c r="D129" s="664">
        <v>5.2306335008581149E-5</v>
      </c>
      <c r="E129" s="355">
        <v>1.7088319999999999</v>
      </c>
      <c r="F129" s="606">
        <v>1.7088319999999999</v>
      </c>
      <c r="G129" s="606">
        <v>3.8824879999999999</v>
      </c>
      <c r="H129" s="229"/>
      <c r="I129" s="392"/>
      <c r="J129" s="392"/>
      <c r="K129"/>
      <c r="L129"/>
      <c r="M129" s="392"/>
      <c r="N129"/>
      <c r="O129"/>
      <c r="P129"/>
      <c r="Q129"/>
    </row>
    <row r="130" spans="2:17">
      <c r="B130" s="392"/>
      <c r="C130" s="663" t="s">
        <v>441</v>
      </c>
      <c r="D130" s="771">
        <v>0</v>
      </c>
      <c r="E130" s="803">
        <v>0</v>
      </c>
      <c r="F130" s="771">
        <v>0</v>
      </c>
      <c r="G130" s="771">
        <v>0</v>
      </c>
      <c r="H130" s="229"/>
      <c r="I130" s="392"/>
      <c r="J130" s="392"/>
      <c r="K130"/>
      <c r="L130"/>
      <c r="M130" s="392"/>
      <c r="N130"/>
      <c r="O130"/>
      <c r="P130"/>
      <c r="Q130"/>
    </row>
    <row r="131" spans="2:17">
      <c r="B131" s="392"/>
      <c r="C131" s="665" t="s">
        <v>403</v>
      </c>
      <c r="D131" s="664">
        <v>2.8660459951972601E-2</v>
      </c>
      <c r="E131" s="355">
        <v>936.32847900000002</v>
      </c>
      <c r="F131" s="606">
        <v>1036.7730200000001</v>
      </c>
      <c r="G131" s="606">
        <v>1048.3347680000002</v>
      </c>
      <c r="H131" s="229"/>
      <c r="I131" s="392"/>
      <c r="J131" s="392"/>
      <c r="K131"/>
      <c r="L131"/>
      <c r="M131" s="392"/>
      <c r="N131"/>
      <c r="O131"/>
      <c r="P131"/>
      <c r="Q131"/>
    </row>
    <row r="132" spans="2:17">
      <c r="B132" s="392"/>
      <c r="C132" s="666" t="s">
        <v>481</v>
      </c>
      <c r="D132" s="667">
        <v>0.434046741904205</v>
      </c>
      <c r="E132" s="357">
        <v>14180.174580000001</v>
      </c>
      <c r="F132" s="358">
        <v>14993.802616000001</v>
      </c>
      <c r="G132" s="358">
        <v>15485.627301</v>
      </c>
      <c r="H132" s="229"/>
      <c r="I132" s="392"/>
      <c r="J132" s="392"/>
      <c r="K132"/>
      <c r="L132"/>
      <c r="M132" s="392"/>
      <c r="N132"/>
      <c r="O132"/>
      <c r="P132"/>
      <c r="Q132"/>
    </row>
    <row r="133" spans="2:17">
      <c r="B133" s="392"/>
      <c r="C133" s="392"/>
      <c r="D133" s="392"/>
      <c r="E133" s="392"/>
      <c r="F133" s="392"/>
      <c r="G133" s="392"/>
      <c r="H133" s="229"/>
      <c r="I133" s="392"/>
      <c r="J133" s="392"/>
      <c r="K133"/>
      <c r="L133"/>
      <c r="M133" s="392"/>
      <c r="N133"/>
      <c r="O133"/>
      <c r="P133"/>
      <c r="Q133"/>
    </row>
    <row r="134" spans="2:17">
      <c r="B134" s="392"/>
      <c r="C134" s="392"/>
      <c r="D134" s="392"/>
      <c r="E134" s="392"/>
      <c r="F134" s="392"/>
      <c r="G134" s="392"/>
      <c r="H134" s="229"/>
      <c r="I134" s="392"/>
      <c r="J134" s="392"/>
      <c r="K134"/>
      <c r="L134"/>
      <c r="M134" s="392"/>
      <c r="N134"/>
      <c r="O134"/>
      <c r="P134"/>
      <c r="Q134"/>
    </row>
    <row r="135" spans="2:17">
      <c r="B135" s="392"/>
      <c r="C135" s="392"/>
      <c r="D135" s="392"/>
      <c r="E135" s="392"/>
      <c r="F135" s="392"/>
      <c r="G135" s="392"/>
      <c r="H135" s="229"/>
      <c r="I135" s="392"/>
      <c r="J135" s="392"/>
      <c r="K135"/>
      <c r="L135"/>
      <c r="M135" s="392"/>
      <c r="N135"/>
      <c r="O135"/>
      <c r="P135"/>
      <c r="Q135"/>
    </row>
    <row r="136" spans="2:17">
      <c r="B136" s="392"/>
      <c r="C136" s="392"/>
      <c r="D136" s="392"/>
      <c r="E136" s="392"/>
      <c r="F136" s="392"/>
      <c r="G136" s="392"/>
      <c r="H136" s="229"/>
      <c r="I136" s="392"/>
      <c r="J136" s="392"/>
      <c r="K136"/>
      <c r="L136"/>
      <c r="M136" s="392"/>
      <c r="N136"/>
      <c r="O136"/>
      <c r="P136"/>
      <c r="Q136"/>
    </row>
    <row r="137" spans="2:17">
      <c r="B137" s="392"/>
      <c r="C137" s="392"/>
      <c r="D137" s="392"/>
      <c r="E137" s="392"/>
      <c r="F137" s="392"/>
      <c r="G137" s="392"/>
      <c r="H137" s="229"/>
      <c r="I137" s="392"/>
      <c r="J137" s="392"/>
      <c r="K137"/>
      <c r="L137"/>
      <c r="M137" s="392"/>
      <c r="N137"/>
      <c r="O137"/>
      <c r="P137"/>
      <c r="Q137"/>
    </row>
    <row r="138" spans="2:17">
      <c r="B138" s="392"/>
      <c r="C138" s="392"/>
      <c r="D138" s="392"/>
      <c r="E138" s="392"/>
      <c r="F138" s="392"/>
      <c r="G138" s="392"/>
      <c r="H138" s="229"/>
      <c r="I138" s="392"/>
      <c r="J138" s="392"/>
      <c r="K138"/>
      <c r="L138"/>
      <c r="M138" s="392"/>
      <c r="N138"/>
      <c r="O138"/>
      <c r="P138"/>
      <c r="Q138"/>
    </row>
    <row r="139" spans="2:17">
      <c r="B139" s="392"/>
      <c r="C139" s="392"/>
      <c r="D139" s="392"/>
      <c r="E139" s="392"/>
      <c r="F139" s="392"/>
      <c r="G139" s="392"/>
      <c r="H139" s="229"/>
      <c r="I139" s="392"/>
      <c r="J139" s="392"/>
      <c r="K139"/>
      <c r="L139"/>
      <c r="M139" s="392"/>
      <c r="N139"/>
      <c r="O139"/>
      <c r="P139"/>
      <c r="Q139"/>
    </row>
    <row r="140" spans="2:17">
      <c r="B140" s="392"/>
      <c r="C140" s="392"/>
      <c r="D140" s="392"/>
      <c r="E140" s="392"/>
      <c r="F140" s="392"/>
      <c r="G140" s="392"/>
      <c r="H140" s="229"/>
      <c r="I140" s="392"/>
      <c r="J140" s="392"/>
      <c r="K140"/>
      <c r="L140"/>
      <c r="M140" s="392"/>
      <c r="N140"/>
      <c r="O140"/>
      <c r="P140"/>
      <c r="Q140"/>
    </row>
    <row r="141" spans="2:17">
      <c r="H141" s="2"/>
    </row>
  </sheetData>
  <mergeCells count="4">
    <mergeCell ref="C102:K102"/>
    <mergeCell ref="I103:J103"/>
    <mergeCell ref="I36:J36"/>
    <mergeCell ref="I5:J5"/>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P43"/>
  <sheetViews>
    <sheetView workbookViewId="0"/>
  </sheetViews>
  <sheetFormatPr defaultColWidth="11.42578125" defaultRowHeight="15" outlineLevelCol="1"/>
  <cols>
    <col min="1" max="2" width="11.42578125" style="2"/>
    <col min="3" max="3" width="28" style="2" customWidth="1"/>
    <col min="4" max="4" width="7.7109375" style="2" customWidth="1"/>
    <col min="5" max="6" width="7.140625" style="2" customWidth="1"/>
    <col min="7" max="7" width="5.85546875" style="2" customWidth="1"/>
    <col min="8" max="8" width="5" style="2" customWidth="1"/>
    <col min="9" max="9" width="6.42578125" style="2" customWidth="1"/>
    <col min="10" max="10" width="6.28515625" style="2" customWidth="1" outlineLevel="1"/>
    <col min="11" max="11" width="6.140625" style="2" customWidth="1" outlineLevel="1"/>
    <col min="12" max="12" width="6.7109375" style="2" customWidth="1"/>
    <col min="13" max="16384" width="11.42578125" style="2"/>
  </cols>
  <sheetData>
    <row r="1" spans="2:16" ht="23.25">
      <c r="B1" s="392"/>
      <c r="C1" s="480"/>
      <c r="D1" s="480"/>
      <c r="E1" s="480"/>
      <c r="F1" s="480"/>
      <c r="G1" s="480"/>
      <c r="H1" s="480"/>
      <c r="I1" s="480"/>
      <c r="J1" s="480"/>
      <c r="K1" s="480"/>
      <c r="L1" s="480"/>
      <c r="M1" s="480"/>
      <c r="N1" s="480"/>
      <c r="O1" s="480"/>
      <c r="P1" s="480"/>
    </row>
    <row r="2" spans="2:16" ht="24" thickBot="1">
      <c r="B2" s="392"/>
      <c r="C2" s="597" t="s">
        <v>253</v>
      </c>
      <c r="D2" s="598"/>
      <c r="E2" s="598"/>
      <c r="F2" s="598"/>
      <c r="G2" s="598"/>
      <c r="H2" s="598"/>
      <c r="I2" s="598"/>
      <c r="J2" s="598"/>
      <c r="K2" s="598"/>
      <c r="L2" s="480"/>
      <c r="M2" s="480"/>
      <c r="N2" s="480"/>
      <c r="O2" s="480"/>
      <c r="P2" s="480"/>
    </row>
    <row r="3" spans="2:16" ht="23.25">
      <c r="B3" s="392"/>
      <c r="C3" s="480"/>
      <c r="D3" s="628"/>
      <c r="E3" s="658"/>
      <c r="F3" s="658"/>
      <c r="G3" s="658"/>
      <c r="H3" s="658"/>
      <c r="I3" s="658"/>
      <c r="J3" s="658"/>
      <c r="K3" s="658"/>
      <c r="L3" s="480"/>
      <c r="M3" s="480"/>
      <c r="N3" s="480"/>
      <c r="O3" s="480"/>
      <c r="P3" s="480"/>
    </row>
    <row r="4" spans="2:16">
      <c r="B4" s="392"/>
      <c r="C4" s="863" t="s">
        <v>259</v>
      </c>
      <c r="D4" s="863">
        <v>0</v>
      </c>
      <c r="E4" s="863">
        <v>0</v>
      </c>
      <c r="F4" s="863">
        <v>0</v>
      </c>
      <c r="G4" s="863">
        <v>0</v>
      </c>
      <c r="H4" s="863">
        <v>0</v>
      </c>
      <c r="I4" s="863">
        <v>0</v>
      </c>
      <c r="J4" s="863">
        <v>0</v>
      </c>
      <c r="K4" s="392"/>
      <c r="L4" s="392"/>
      <c r="M4" s="392"/>
      <c r="N4" s="392"/>
      <c r="O4" s="392"/>
      <c r="P4" s="392"/>
    </row>
    <row r="5" spans="2:16">
      <c r="B5" s="392"/>
      <c r="C5" s="19"/>
      <c r="D5" s="19">
        <v>2015</v>
      </c>
      <c r="E5" s="19" t="s">
        <v>347</v>
      </c>
      <c r="F5" s="19">
        <v>2014</v>
      </c>
      <c r="G5" s="19" t="s">
        <v>347</v>
      </c>
      <c r="H5" s="20" t="s">
        <v>347</v>
      </c>
      <c r="I5" s="843" t="s">
        <v>348</v>
      </c>
      <c r="J5" s="843">
        <v>0</v>
      </c>
      <c r="K5" s="19" t="s">
        <v>349</v>
      </c>
      <c r="L5" s="19" t="s">
        <v>349</v>
      </c>
      <c r="M5" s="392"/>
      <c r="N5" s="392"/>
      <c r="O5" s="392"/>
      <c r="P5" s="392"/>
    </row>
    <row r="6" spans="2:16">
      <c r="B6" s="392"/>
      <c r="C6" s="19" t="s">
        <v>69</v>
      </c>
      <c r="D6" s="20" t="s">
        <v>350</v>
      </c>
      <c r="E6" s="20" t="s">
        <v>351</v>
      </c>
      <c r="F6" s="20" t="s">
        <v>352</v>
      </c>
      <c r="G6" s="20" t="s">
        <v>353</v>
      </c>
      <c r="H6" s="20" t="s">
        <v>350</v>
      </c>
      <c r="I6" s="20">
        <v>2015</v>
      </c>
      <c r="J6" s="20">
        <v>2014</v>
      </c>
      <c r="K6" s="20">
        <v>2014</v>
      </c>
      <c r="L6" s="20">
        <v>2013</v>
      </c>
      <c r="M6" s="392"/>
      <c r="N6" s="392"/>
      <c r="O6" s="392"/>
      <c r="P6" s="392"/>
    </row>
    <row r="7" spans="2:16">
      <c r="B7" s="392"/>
      <c r="C7" s="367" t="s">
        <v>550</v>
      </c>
      <c r="D7" s="452">
        <v>26.580615000000002</v>
      </c>
      <c r="E7" s="453">
        <v>471.87609999999995</v>
      </c>
      <c r="F7" s="453">
        <v>0</v>
      </c>
      <c r="G7" s="453">
        <v>0</v>
      </c>
      <c r="H7" s="453">
        <v>0</v>
      </c>
      <c r="I7" s="452">
        <v>498.45671499999997</v>
      </c>
      <c r="J7" s="453">
        <v>524.39101000000005</v>
      </c>
      <c r="K7" s="453">
        <v>524.39101000000005</v>
      </c>
      <c r="L7" s="453">
        <v>334.40252000000004</v>
      </c>
      <c r="M7" s="392"/>
      <c r="N7" s="392"/>
      <c r="O7" s="392"/>
      <c r="P7" s="392"/>
    </row>
    <row r="8" spans="2:16">
      <c r="B8" s="392"/>
      <c r="C8" s="366" t="s">
        <v>551</v>
      </c>
      <c r="D8" s="454">
        <v>13.054999999999998</v>
      </c>
      <c r="E8" s="455">
        <v>10.557</v>
      </c>
      <c r="F8" s="455">
        <v>12.552999999999997</v>
      </c>
      <c r="G8" s="455">
        <v>12.754000000000001</v>
      </c>
      <c r="H8" s="523">
        <v>16.893000000000001</v>
      </c>
      <c r="I8" s="454">
        <v>23.611999999999998</v>
      </c>
      <c r="J8" s="455">
        <v>29.720000000000002</v>
      </c>
      <c r="K8" s="455">
        <v>55.027000000000001</v>
      </c>
      <c r="L8" s="455">
        <v>45.4</v>
      </c>
      <c r="M8" s="392"/>
      <c r="N8" s="392"/>
      <c r="O8" s="392"/>
      <c r="P8" s="392"/>
    </row>
    <row r="9" spans="2:16">
      <c r="B9" s="392"/>
      <c r="C9" s="366" t="s">
        <v>552</v>
      </c>
      <c r="D9" s="454">
        <v>-25.907999999999998</v>
      </c>
      <c r="E9" s="455">
        <v>-29.574000000000002</v>
      </c>
      <c r="F9" s="455">
        <v>-30.853000000000009</v>
      </c>
      <c r="G9" s="455">
        <v>-31.948999999999998</v>
      </c>
      <c r="H9" s="523">
        <v>-37.489000000000004</v>
      </c>
      <c r="I9" s="454">
        <v>-55.481999999999999</v>
      </c>
      <c r="J9" s="455">
        <v>-73.611000000000004</v>
      </c>
      <c r="K9" s="455">
        <v>-136.41300000000001</v>
      </c>
      <c r="L9" s="455">
        <v>-136.18199999999999</v>
      </c>
      <c r="M9" s="392"/>
      <c r="N9" s="392"/>
      <c r="O9" s="392"/>
      <c r="P9" s="392"/>
    </row>
    <row r="10" spans="2:16">
      <c r="B10" s="392"/>
      <c r="C10" s="366" t="s">
        <v>553</v>
      </c>
      <c r="D10" s="454">
        <v>-5.0340000000000007</v>
      </c>
      <c r="E10" s="455">
        <v>-4.3729999999999993</v>
      </c>
      <c r="F10" s="455">
        <v>-0.83199999999999985</v>
      </c>
      <c r="G10" s="455">
        <v>-1.2520000000000002</v>
      </c>
      <c r="H10" s="523">
        <v>-1.8449999999999998</v>
      </c>
      <c r="I10" s="454">
        <v>-9.407</v>
      </c>
      <c r="J10" s="455">
        <v>-7.7999999999999847E-2</v>
      </c>
      <c r="K10" s="455">
        <v>-2.1619999999999999</v>
      </c>
      <c r="L10" s="455">
        <v>-145.74799999999999</v>
      </c>
      <c r="M10" s="392"/>
      <c r="N10" s="392"/>
      <c r="O10" s="392"/>
      <c r="P10" s="392"/>
    </row>
    <row r="11" spans="2:16">
      <c r="B11" s="392"/>
      <c r="C11" s="367" t="s">
        <v>554</v>
      </c>
      <c r="D11" s="452">
        <v>-3.7269999999999976</v>
      </c>
      <c r="E11" s="453">
        <v>-5.5580000000000007</v>
      </c>
      <c r="F11" s="453">
        <v>-4.7270000000000003</v>
      </c>
      <c r="G11" s="453">
        <v>-3.777000000000001</v>
      </c>
      <c r="H11" s="453">
        <v>-4.0779999999999985</v>
      </c>
      <c r="I11" s="452">
        <v>-9.2849999999999984</v>
      </c>
      <c r="J11" s="453">
        <v>-10.053999999999998</v>
      </c>
      <c r="K11" s="453">
        <v>-18.558</v>
      </c>
      <c r="L11" s="453">
        <v>-19.285</v>
      </c>
      <c r="M11" s="392"/>
      <c r="N11" s="392"/>
      <c r="O11" s="392"/>
      <c r="P11" s="392"/>
    </row>
    <row r="12" spans="2:16">
      <c r="B12" s="392"/>
      <c r="C12" s="366" t="s">
        <v>555</v>
      </c>
      <c r="D12" s="454">
        <v>-21.613999999999997</v>
      </c>
      <c r="E12" s="455">
        <v>-28.948</v>
      </c>
      <c r="F12" s="455">
        <v>-23.859000000000012</v>
      </c>
      <c r="G12" s="455">
        <v>-24.223999999999997</v>
      </c>
      <c r="H12" s="523">
        <v>-26.519000000000002</v>
      </c>
      <c r="I12" s="454">
        <v>-50.561999999999998</v>
      </c>
      <c r="J12" s="455">
        <v>-54.02300000000001</v>
      </c>
      <c r="K12" s="455">
        <v>-102.10600000000002</v>
      </c>
      <c r="L12" s="455">
        <v>-255.81499999999997</v>
      </c>
      <c r="M12" s="392"/>
      <c r="N12" s="392"/>
      <c r="O12" s="392"/>
      <c r="P12" s="392"/>
    </row>
    <row r="13" spans="2:16">
      <c r="B13" s="392"/>
      <c r="C13" s="367" t="s">
        <v>556</v>
      </c>
      <c r="D13" s="452">
        <v>-21.758999999999997</v>
      </c>
      <c r="E13" s="453">
        <v>-20.562000000000001</v>
      </c>
      <c r="F13" s="453">
        <v>16.640999999999998</v>
      </c>
      <c r="G13" s="453">
        <v>-17.213000000000001</v>
      </c>
      <c r="H13" s="453">
        <v>-17.917299999999997</v>
      </c>
      <c r="I13" s="452">
        <v>-42.320999999999998</v>
      </c>
      <c r="J13" s="453">
        <v>-37.067999999999998</v>
      </c>
      <c r="K13" s="453">
        <v>-37.64</v>
      </c>
      <c r="L13" s="453">
        <v>6.3710000000000004</v>
      </c>
      <c r="M13" s="392"/>
      <c r="N13" s="392"/>
      <c r="O13" s="392"/>
      <c r="P13" s="392"/>
    </row>
    <row r="14" spans="2:16">
      <c r="B14" s="392"/>
      <c r="C14" s="369" t="s">
        <v>432</v>
      </c>
      <c r="D14" s="456">
        <v>-16.792384999999992</v>
      </c>
      <c r="E14" s="457">
        <v>422.36609999999996</v>
      </c>
      <c r="F14" s="457">
        <v>-7.2180000000000142</v>
      </c>
      <c r="G14" s="457">
        <v>-41.436999999999998</v>
      </c>
      <c r="H14" s="524">
        <v>-44.436300000000003</v>
      </c>
      <c r="I14" s="456">
        <v>405.57371499999999</v>
      </c>
      <c r="J14" s="457">
        <v>433.30001000000004</v>
      </c>
      <c r="K14" s="457">
        <v>384.64501000000007</v>
      </c>
      <c r="L14" s="457">
        <v>84.958520000000064</v>
      </c>
      <c r="M14" s="392"/>
      <c r="N14" s="392"/>
      <c r="O14" s="392"/>
      <c r="P14" s="392"/>
    </row>
    <row r="15" spans="2:16">
      <c r="B15" s="392"/>
      <c r="C15" s="427"/>
      <c r="D15" s="366"/>
      <c r="E15" s="366"/>
      <c r="F15" s="366"/>
      <c r="G15" s="366"/>
      <c r="H15" s="525"/>
      <c r="I15" s="366"/>
      <c r="J15" s="366"/>
      <c r="K15" s="366"/>
      <c r="L15" s="392"/>
      <c r="M15" s="392"/>
      <c r="N15" s="392"/>
      <c r="O15" s="392"/>
      <c r="P15" s="392"/>
    </row>
    <row r="16" spans="2:16">
      <c r="B16" s="392"/>
      <c r="C16" s="861" t="s">
        <v>239</v>
      </c>
      <c r="D16" s="861">
        <v>0</v>
      </c>
      <c r="E16" s="861">
        <v>0</v>
      </c>
      <c r="F16" s="861">
        <v>0</v>
      </c>
      <c r="G16" s="861">
        <v>0</v>
      </c>
      <c r="H16" s="392"/>
      <c r="I16" s="392"/>
      <c r="J16" s="392"/>
      <c r="K16" s="392"/>
      <c r="L16" s="392"/>
      <c r="M16" s="392"/>
      <c r="N16" s="392"/>
      <c r="O16" s="392"/>
      <c r="P16" s="392"/>
    </row>
    <row r="17" spans="2:16" ht="25.5">
      <c r="B17" s="392"/>
      <c r="C17" s="322" t="s">
        <v>69</v>
      </c>
      <c r="D17" s="536" t="s">
        <v>179</v>
      </c>
      <c r="E17" s="322" t="s">
        <v>468</v>
      </c>
      <c r="F17" s="322">
        <v>2014</v>
      </c>
      <c r="G17" s="322">
        <v>2013</v>
      </c>
      <c r="H17" s="392"/>
      <c r="I17" s="392"/>
      <c r="J17" s="392"/>
      <c r="K17" s="392"/>
      <c r="L17" s="392"/>
      <c r="M17" s="392"/>
      <c r="N17" s="392"/>
      <c r="O17" s="392"/>
      <c r="P17" s="392"/>
    </row>
    <row r="18" spans="2:16">
      <c r="B18" s="392"/>
      <c r="C18" s="366" t="s">
        <v>557</v>
      </c>
      <c r="D18" s="277">
        <v>0.85622610893505735</v>
      </c>
      <c r="E18" s="360">
        <v>17037.586463300002</v>
      </c>
      <c r="F18" s="361">
        <v>17261.163698199998</v>
      </c>
      <c r="G18" s="478">
        <v>17209.3332242</v>
      </c>
      <c r="H18" s="392"/>
      <c r="I18" s="392"/>
      <c r="J18" s="392"/>
      <c r="K18" s="392"/>
      <c r="L18" s="392"/>
      <c r="M18" s="392"/>
      <c r="N18" s="392"/>
      <c r="O18" s="392"/>
      <c r="P18" s="392"/>
    </row>
    <row r="19" spans="2:16">
      <c r="B19" s="392"/>
      <c r="C19" s="366" t="s">
        <v>558</v>
      </c>
      <c r="D19" s="277">
        <v>0.10851323241733291</v>
      </c>
      <c r="E19" s="360">
        <v>2159.2469096999998</v>
      </c>
      <c r="F19" s="361">
        <v>1665.5115002</v>
      </c>
      <c r="G19" s="478">
        <v>1790.0098813</v>
      </c>
      <c r="H19" s="392"/>
      <c r="I19" s="392"/>
      <c r="J19" s="392"/>
      <c r="K19" s="392"/>
      <c r="L19" s="392"/>
      <c r="M19" s="392"/>
      <c r="N19" s="392"/>
      <c r="O19" s="392"/>
      <c r="P19" s="392"/>
    </row>
    <row r="20" spans="2:16">
      <c r="B20" s="392"/>
      <c r="C20" s="367" t="s">
        <v>439</v>
      </c>
      <c r="D20" s="277">
        <v>3.5260658647609716E-2</v>
      </c>
      <c r="E20" s="360">
        <v>701.63303150000456</v>
      </c>
      <c r="F20" s="361">
        <v>687.98532099999488</v>
      </c>
      <c r="G20" s="478">
        <v>685.32631719999745</v>
      </c>
      <c r="H20" s="392"/>
      <c r="I20" s="392"/>
      <c r="J20" s="392"/>
      <c r="K20" s="392"/>
      <c r="L20" s="392"/>
      <c r="M20" s="392"/>
      <c r="N20" s="392"/>
      <c r="O20" s="392"/>
      <c r="P20" s="392"/>
    </row>
    <row r="21" spans="2:16">
      <c r="B21" s="392"/>
      <c r="C21" s="369" t="s">
        <v>440</v>
      </c>
      <c r="D21" s="362">
        <v>1</v>
      </c>
      <c r="E21" s="357">
        <v>19898.466404500006</v>
      </c>
      <c r="F21" s="358">
        <v>19614.660519399993</v>
      </c>
      <c r="G21" s="587">
        <v>19684.669422699997</v>
      </c>
      <c r="H21" s="392"/>
      <c r="I21" s="392"/>
      <c r="J21" s="392"/>
      <c r="K21" s="392"/>
      <c r="L21" s="392"/>
      <c r="M21" s="392"/>
      <c r="N21" s="392"/>
      <c r="O21" s="392"/>
      <c r="P21" s="392"/>
    </row>
    <row r="22" spans="2:16">
      <c r="B22" s="392"/>
      <c r="C22" s="366"/>
      <c r="D22" s="363"/>
      <c r="E22" s="360"/>
      <c r="F22" s="361"/>
      <c r="G22" s="478"/>
      <c r="H22" s="392"/>
      <c r="I22" s="392"/>
      <c r="J22" s="392"/>
      <c r="K22" s="392"/>
      <c r="L22" s="392"/>
      <c r="M22" s="392"/>
      <c r="N22" s="392"/>
      <c r="O22" s="392"/>
      <c r="P22" s="392"/>
    </row>
    <row r="23" spans="2:16">
      <c r="B23" s="392"/>
      <c r="C23" s="366" t="s">
        <v>403</v>
      </c>
      <c r="D23" s="277">
        <v>0.83142446787301971</v>
      </c>
      <c r="E23" s="360">
        <v>16544.071842099998</v>
      </c>
      <c r="F23" s="361">
        <v>16218.538507700003</v>
      </c>
      <c r="G23" s="478">
        <v>15965.5090213</v>
      </c>
      <c r="H23" s="392"/>
      <c r="I23" s="392"/>
      <c r="J23" s="392"/>
      <c r="K23" s="392"/>
      <c r="L23" s="392"/>
      <c r="M23" s="392"/>
      <c r="N23" s="392"/>
      <c r="O23" s="392"/>
      <c r="P23" s="392"/>
    </row>
    <row r="24" spans="2:16">
      <c r="B24" s="392"/>
      <c r="C24" s="356" t="s">
        <v>559</v>
      </c>
      <c r="D24" s="277">
        <v>0.15772039064995194</v>
      </c>
      <c r="E24" s="360">
        <v>3138.3938947000001</v>
      </c>
      <c r="F24" s="361">
        <v>3127.5936852999998</v>
      </c>
      <c r="G24" s="478">
        <v>3476.3286871</v>
      </c>
      <c r="H24" s="392"/>
      <c r="I24" s="392"/>
      <c r="J24" s="392"/>
      <c r="K24" s="392"/>
      <c r="L24" s="392"/>
      <c r="M24" s="392"/>
      <c r="N24" s="392"/>
      <c r="O24" s="392"/>
      <c r="P24" s="392"/>
    </row>
    <row r="25" spans="2:16">
      <c r="B25" s="392"/>
      <c r="C25" s="367" t="s">
        <v>444</v>
      </c>
      <c r="D25" s="277">
        <v>1.0855141477028329E-2</v>
      </c>
      <c r="E25" s="360">
        <v>216.00066799999922</v>
      </c>
      <c r="F25" s="361">
        <v>268.52832669999998</v>
      </c>
      <c r="G25" s="478">
        <v>242.83171430000039</v>
      </c>
      <c r="H25" s="392"/>
      <c r="I25" s="392"/>
      <c r="J25" s="392"/>
      <c r="K25" s="392"/>
      <c r="L25" s="392"/>
      <c r="M25" s="392"/>
      <c r="N25" s="392"/>
      <c r="O25" s="392"/>
      <c r="P25" s="392"/>
    </row>
    <row r="26" spans="2:16">
      <c r="B26" s="392"/>
      <c r="C26" s="369" t="s">
        <v>548</v>
      </c>
      <c r="D26" s="362">
        <v>1</v>
      </c>
      <c r="E26" s="357">
        <v>19898.466404799998</v>
      </c>
      <c r="F26" s="358">
        <v>19614.660519700003</v>
      </c>
      <c r="G26" s="587">
        <v>19684.669422700004</v>
      </c>
      <c r="H26" s="392"/>
      <c r="I26" s="392"/>
      <c r="J26" s="392"/>
      <c r="K26" s="392"/>
      <c r="L26" s="392"/>
      <c r="M26" s="392"/>
      <c r="N26" s="392"/>
      <c r="O26" s="392"/>
      <c r="P26" s="392"/>
    </row>
    <row r="27" spans="2:16">
      <c r="B27" s="392"/>
      <c r="C27" s="392"/>
      <c r="D27" s="392"/>
      <c r="E27" s="392"/>
      <c r="F27" s="392"/>
      <c r="G27" s="392"/>
      <c r="H27" s="392"/>
      <c r="I27" s="392"/>
      <c r="J27" s="392"/>
      <c r="K27" s="392"/>
      <c r="L27" s="392"/>
      <c r="M27" s="392"/>
      <c r="N27" s="392"/>
      <c r="O27" s="392"/>
      <c r="P27" s="392"/>
    </row>
    <row r="28" spans="2:16">
      <c r="B28" s="392"/>
      <c r="C28" s="392"/>
      <c r="D28" s="392"/>
      <c r="E28" s="392"/>
      <c r="F28" s="392"/>
      <c r="G28" s="392"/>
      <c r="H28" s="392"/>
      <c r="I28" s="392"/>
      <c r="J28" s="392"/>
      <c r="K28" s="392"/>
      <c r="L28" s="392"/>
      <c r="M28" s="392"/>
      <c r="N28" s="392"/>
      <c r="O28" s="392"/>
      <c r="P28" s="392"/>
    </row>
    <row r="29" spans="2:16">
      <c r="B29" s="392"/>
      <c r="C29" s="392"/>
      <c r="D29" s="392"/>
      <c r="E29" s="392"/>
      <c r="F29" s="392"/>
      <c r="G29" s="392"/>
      <c r="H29" s="392"/>
      <c r="I29" s="392"/>
      <c r="J29" s="392"/>
      <c r="K29" s="392"/>
      <c r="L29" s="392"/>
      <c r="M29" s="392"/>
      <c r="N29" s="392"/>
      <c r="O29" s="392"/>
      <c r="P29" s="392"/>
    </row>
    <row r="30" spans="2:16">
      <c r="B30" s="392"/>
      <c r="C30" s="392"/>
      <c r="D30" s="392"/>
      <c r="E30" s="392"/>
      <c r="F30" s="392"/>
      <c r="G30" s="392"/>
      <c r="H30" s="392"/>
      <c r="I30" s="392"/>
      <c r="J30" s="392"/>
      <c r="K30" s="392"/>
      <c r="L30" s="392"/>
      <c r="M30" s="392"/>
      <c r="N30" s="392"/>
      <c r="O30" s="392"/>
      <c r="P30" s="392"/>
    </row>
    <row r="31" spans="2:16">
      <c r="B31" s="392"/>
      <c r="C31" s="392"/>
      <c r="D31" s="392"/>
      <c r="E31" s="392"/>
      <c r="F31" s="392"/>
      <c r="G31" s="392"/>
      <c r="H31" s="392"/>
      <c r="I31" s="392"/>
      <c r="J31" s="392"/>
      <c r="K31" s="392"/>
      <c r="L31" s="392"/>
      <c r="M31" s="392"/>
      <c r="N31" s="392"/>
      <c r="O31" s="392"/>
      <c r="P31" s="392"/>
    </row>
    <row r="32" spans="2:16">
      <c r="B32" s="392"/>
      <c r="C32" s="392"/>
      <c r="D32" s="392"/>
      <c r="E32" s="392"/>
      <c r="F32" s="392"/>
      <c r="G32" s="392"/>
      <c r="H32" s="392"/>
      <c r="I32" s="392"/>
      <c r="J32" s="392"/>
      <c r="K32" s="392"/>
      <c r="L32" s="392"/>
      <c r="M32" s="392"/>
      <c r="N32" s="392"/>
      <c r="O32" s="392"/>
      <c r="P32" s="392"/>
    </row>
    <row r="33" spans="2:16">
      <c r="B33" s="392"/>
      <c r="C33" s="392"/>
      <c r="D33" s="392"/>
      <c r="E33" s="392"/>
      <c r="F33" s="392"/>
      <c r="G33" s="392"/>
      <c r="H33" s="392"/>
      <c r="I33" s="392"/>
      <c r="J33" s="392"/>
      <c r="K33" s="392"/>
      <c r="L33" s="392"/>
      <c r="M33" s="392"/>
      <c r="N33" s="392"/>
      <c r="O33" s="392"/>
      <c r="P33" s="392"/>
    </row>
    <row r="34" spans="2:16">
      <c r="B34" s="392"/>
      <c r="C34" s="392"/>
      <c r="D34" s="392"/>
      <c r="E34" s="392"/>
      <c r="F34" s="392"/>
      <c r="G34" s="392"/>
      <c r="H34" s="392"/>
      <c r="I34" s="392"/>
      <c r="J34" s="392"/>
      <c r="K34" s="392"/>
      <c r="L34" s="392"/>
      <c r="M34" s="392"/>
      <c r="N34" s="392"/>
      <c r="O34" s="392"/>
      <c r="P34" s="392"/>
    </row>
    <row r="35" spans="2:16">
      <c r="B35" s="392"/>
      <c r="C35" s="392"/>
      <c r="D35" s="392"/>
      <c r="E35" s="392"/>
      <c r="F35" s="392"/>
      <c r="G35" s="392"/>
      <c r="H35" s="392"/>
      <c r="I35" s="392"/>
      <c r="J35" s="392"/>
      <c r="K35" s="392"/>
      <c r="L35" s="392"/>
      <c r="M35" s="392"/>
      <c r="N35" s="392"/>
      <c r="O35" s="392"/>
      <c r="P35" s="392"/>
    </row>
    <row r="36" spans="2:16">
      <c r="B36" s="392"/>
      <c r="C36" s="392"/>
      <c r="D36" s="392"/>
      <c r="E36" s="392"/>
      <c r="F36" s="392"/>
      <c r="G36" s="392"/>
      <c r="H36" s="392"/>
      <c r="I36" s="392"/>
      <c r="J36" s="392"/>
      <c r="K36" s="392"/>
      <c r="L36" s="392"/>
      <c r="M36" s="392"/>
      <c r="N36" s="392"/>
      <c r="O36" s="392"/>
      <c r="P36" s="392"/>
    </row>
    <row r="37" spans="2:16">
      <c r="B37" s="392"/>
      <c r="C37" s="392"/>
      <c r="D37" s="392"/>
      <c r="E37" s="392"/>
      <c r="F37" s="392"/>
      <c r="G37" s="392"/>
      <c r="H37" s="392"/>
      <c r="I37" s="392"/>
      <c r="J37" s="392"/>
      <c r="K37" s="392"/>
      <c r="L37" s="392"/>
      <c r="M37" s="392"/>
      <c r="N37" s="392"/>
      <c r="O37" s="392"/>
      <c r="P37" s="392"/>
    </row>
    <row r="38" spans="2:16">
      <c r="B38" s="392"/>
      <c r="C38" s="392"/>
      <c r="D38" s="392"/>
      <c r="E38" s="392"/>
      <c r="F38" s="392"/>
      <c r="G38" s="392"/>
      <c r="H38" s="392"/>
      <c r="I38" s="392"/>
      <c r="J38" s="392"/>
      <c r="K38" s="392"/>
      <c r="L38" s="392"/>
      <c r="M38" s="392"/>
      <c r="N38" s="392"/>
      <c r="O38" s="392"/>
      <c r="P38" s="392"/>
    </row>
    <row r="39" spans="2:16">
      <c r="B39" s="392"/>
      <c r="C39" s="392"/>
      <c r="D39" s="392"/>
      <c r="E39" s="392"/>
      <c r="F39" s="392"/>
      <c r="G39" s="392"/>
      <c r="H39" s="392"/>
      <c r="I39" s="392"/>
      <c r="J39" s="392"/>
      <c r="K39" s="392"/>
      <c r="L39" s="392"/>
      <c r="M39" s="392"/>
      <c r="N39" s="392"/>
      <c r="O39" s="392"/>
      <c r="P39" s="392"/>
    </row>
    <row r="40" spans="2:16">
      <c r="B40" s="392"/>
      <c r="C40" s="392"/>
      <c r="D40" s="392"/>
      <c r="E40" s="392"/>
      <c r="F40" s="392"/>
      <c r="G40" s="392"/>
      <c r="H40" s="392"/>
      <c r="I40" s="392"/>
      <c r="J40" s="392"/>
      <c r="K40" s="392"/>
      <c r="L40" s="392"/>
      <c r="M40" s="392"/>
      <c r="N40" s="392"/>
      <c r="O40" s="392"/>
      <c r="P40" s="392"/>
    </row>
    <row r="41" spans="2:16">
      <c r="B41" s="392"/>
      <c r="C41" s="392"/>
      <c r="D41" s="392"/>
      <c r="E41" s="392"/>
      <c r="F41" s="392"/>
      <c r="G41" s="392"/>
      <c r="H41" s="392"/>
      <c r="I41" s="392"/>
      <c r="J41" s="392"/>
      <c r="K41" s="392"/>
      <c r="L41" s="392"/>
      <c r="M41" s="392"/>
      <c r="N41" s="392"/>
      <c r="O41" s="392"/>
      <c r="P41" s="392"/>
    </row>
    <row r="42" spans="2:16">
      <c r="B42" s="392"/>
      <c r="C42" s="392"/>
      <c r="D42" s="392"/>
      <c r="E42" s="392"/>
      <c r="F42" s="392"/>
      <c r="G42" s="392"/>
      <c r="H42" s="392"/>
      <c r="I42" s="392"/>
      <c r="J42" s="392"/>
      <c r="K42" s="392"/>
      <c r="L42" s="392"/>
      <c r="M42" s="392"/>
      <c r="N42" s="392"/>
      <c r="O42" s="392"/>
      <c r="P42" s="392"/>
    </row>
    <row r="43" spans="2:16">
      <c r="B43" s="392"/>
      <c r="C43" s="392"/>
      <c r="D43" s="392"/>
      <c r="E43" s="392"/>
      <c r="F43" s="392"/>
      <c r="G43" s="392"/>
      <c r="H43" s="392"/>
      <c r="I43" s="392"/>
      <c r="J43" s="392"/>
      <c r="K43" s="392"/>
      <c r="L43" s="392"/>
      <c r="M43" s="392"/>
      <c r="N43" s="392"/>
      <c r="O43" s="392"/>
      <c r="P43" s="392"/>
    </row>
  </sheetData>
  <mergeCells count="3">
    <mergeCell ref="C4:J4"/>
    <mergeCell ref="I5:J5"/>
    <mergeCell ref="C16:G16"/>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M95"/>
  <sheetViews>
    <sheetView showGridLines="0" zoomScaleNormal="100" workbookViewId="0"/>
  </sheetViews>
  <sheetFormatPr defaultColWidth="11.42578125" defaultRowHeight="15" outlineLevelCol="1"/>
  <cols>
    <col min="1" max="2" width="11.42578125" style="2"/>
    <col min="3" max="3" width="33.7109375" style="2" customWidth="1"/>
    <col min="4" max="8" width="9.42578125" style="2" customWidth="1"/>
    <col min="9" max="9" width="7" style="2" customWidth="1"/>
    <col min="10" max="10" width="5.85546875" style="2" customWidth="1"/>
    <col min="11" max="11" width="6.85546875" style="2" hidden="1" customWidth="1" outlineLevel="1"/>
    <col min="12" max="12" width="11.42578125" style="2" collapsed="1"/>
    <col min="13" max="16384" width="11.42578125" style="2"/>
  </cols>
  <sheetData>
    <row r="1" spans="2:13" ht="35.25" customHeight="1" thickBot="1">
      <c r="B1" s="392"/>
      <c r="C1" s="597" t="s">
        <v>46</v>
      </c>
      <c r="D1" s="596"/>
      <c r="E1" s="596"/>
      <c r="F1" s="596"/>
      <c r="G1" s="596"/>
      <c r="H1" s="596"/>
      <c r="I1" s="596"/>
      <c r="J1" s="596"/>
      <c r="K1" s="596"/>
      <c r="L1" s="392"/>
      <c r="M1" s="392"/>
    </row>
    <row r="2" spans="2:13">
      <c r="B2" s="1"/>
      <c r="C2" s="1"/>
      <c r="D2" s="1"/>
      <c r="E2" s="1"/>
      <c r="F2" s="1"/>
      <c r="G2" s="1"/>
      <c r="H2" s="1"/>
      <c r="I2" s="1"/>
      <c r="J2" s="1"/>
      <c r="K2" s="1"/>
      <c r="L2" s="392"/>
      <c r="M2" s="392"/>
    </row>
    <row r="3" spans="2:13">
      <c r="B3" s="1"/>
      <c r="C3" s="1"/>
      <c r="D3" s="1"/>
      <c r="E3" s="1"/>
      <c r="F3" s="1"/>
      <c r="G3" s="1"/>
      <c r="H3" s="1"/>
      <c r="I3" s="1"/>
      <c r="J3" s="1"/>
      <c r="K3" s="1"/>
      <c r="L3" s="1"/>
      <c r="M3" s="1"/>
    </row>
    <row r="4" spans="2:13">
      <c r="B4" s="1"/>
      <c r="C4" s="838" t="s">
        <v>240</v>
      </c>
      <c r="D4" s="838"/>
      <c r="E4" s="838"/>
      <c r="F4" s="838"/>
      <c r="G4" s="838"/>
      <c r="H4" s="1"/>
      <c r="I4" s="1"/>
      <c r="J4" s="1"/>
      <c r="K4" s="1"/>
      <c r="L4" s="1"/>
      <c r="M4" s="1"/>
    </row>
    <row r="5" spans="2:13" ht="25.5">
      <c r="B5" s="1"/>
      <c r="C5" s="289"/>
      <c r="D5" s="290" t="s">
        <v>78</v>
      </c>
      <c r="E5" s="291" t="s">
        <v>79</v>
      </c>
      <c r="F5" s="866" t="s">
        <v>80</v>
      </c>
      <c r="G5" s="866"/>
      <c r="H5" s="1"/>
      <c r="I5" s="1"/>
      <c r="J5" s="1"/>
      <c r="K5" s="1"/>
      <c r="L5" s="1"/>
      <c r="M5" s="1"/>
    </row>
    <row r="6" spans="2:13">
      <c r="B6" s="1"/>
      <c r="C6" s="292" t="s">
        <v>560</v>
      </c>
      <c r="D6" s="293" t="s">
        <v>468</v>
      </c>
      <c r="E6" s="293" t="s">
        <v>468</v>
      </c>
      <c r="F6" s="293" t="s">
        <v>468</v>
      </c>
      <c r="G6" s="293" t="s">
        <v>469</v>
      </c>
      <c r="H6" s="1"/>
      <c r="I6" s="1"/>
      <c r="J6" s="1"/>
      <c r="K6" s="1"/>
      <c r="L6" s="1"/>
      <c r="M6" s="1"/>
    </row>
    <row r="7" spans="2:13">
      <c r="B7" s="1"/>
      <c r="C7" s="294" t="s">
        <v>100</v>
      </c>
      <c r="D7" s="295">
        <v>17872.143</v>
      </c>
      <c r="E7" s="295">
        <v>16194.462</v>
      </c>
      <c r="F7" s="296">
        <v>0.90612871662900185</v>
      </c>
      <c r="G7" s="297">
        <v>0.90784814941185032</v>
      </c>
      <c r="H7" s="1"/>
      <c r="I7" s="1"/>
      <c r="J7" s="1"/>
      <c r="K7" s="1"/>
      <c r="L7" s="1"/>
      <c r="M7" s="1"/>
    </row>
    <row r="8" spans="2:13">
      <c r="B8" s="1"/>
      <c r="C8" s="294" t="s">
        <v>561</v>
      </c>
      <c r="D8" s="295">
        <v>137621.054</v>
      </c>
      <c r="E8" s="295">
        <v>20072.863000000001</v>
      </c>
      <c r="F8" s="296">
        <v>0.14585604757830151</v>
      </c>
      <c r="G8" s="297">
        <v>0.13430569916869639</v>
      </c>
      <c r="H8" s="1"/>
      <c r="I8" s="1"/>
      <c r="J8" s="1"/>
      <c r="K8" s="1"/>
      <c r="L8" s="1"/>
      <c r="M8" s="1"/>
    </row>
    <row r="9" spans="2:13">
      <c r="B9" s="1"/>
      <c r="C9" s="294" t="s">
        <v>562</v>
      </c>
      <c r="D9" s="295">
        <v>757.83600000000001</v>
      </c>
      <c r="E9" s="295">
        <v>302.55200000000002</v>
      </c>
      <c r="F9" s="296">
        <v>0.39923149599649532</v>
      </c>
      <c r="G9" s="297">
        <v>0.51052799845990426</v>
      </c>
      <c r="H9" s="1"/>
      <c r="I9" s="1"/>
      <c r="J9" s="1"/>
      <c r="K9" s="1"/>
      <c r="L9" s="1"/>
      <c r="M9" s="1"/>
    </row>
    <row r="10" spans="2:13">
      <c r="B10" s="1"/>
      <c r="C10" s="298" t="s">
        <v>104</v>
      </c>
      <c r="D10" s="295">
        <v>15284.425999999999</v>
      </c>
      <c r="E10" s="295">
        <v>2499.2869999999998</v>
      </c>
      <c r="F10" s="296">
        <v>0.16351853841289166</v>
      </c>
      <c r="G10" s="297">
        <v>0.14977918698149034</v>
      </c>
      <c r="H10" s="1"/>
      <c r="I10" s="1"/>
      <c r="J10" s="1"/>
      <c r="K10" s="1"/>
      <c r="L10" s="1"/>
      <c r="M10" s="1"/>
    </row>
    <row r="11" spans="2:13">
      <c r="B11" s="1"/>
      <c r="C11" s="299" t="s">
        <v>1</v>
      </c>
      <c r="D11" s="300">
        <v>156189.89345999999</v>
      </c>
      <c r="E11" s="300">
        <v>21246.309453051454</v>
      </c>
      <c r="F11" s="301">
        <v>0.13602870827549801</v>
      </c>
      <c r="G11" s="302">
        <v>0.13004689145978801</v>
      </c>
      <c r="H11" s="1"/>
      <c r="I11" s="1"/>
      <c r="J11" s="1"/>
      <c r="K11" s="1"/>
      <c r="L11" s="1"/>
      <c r="M11" s="1"/>
    </row>
    <row r="12" spans="2:13">
      <c r="B12" s="1"/>
      <c r="C12" s="1"/>
      <c r="D12" s="1"/>
      <c r="E12" s="1"/>
      <c r="F12" s="1"/>
      <c r="G12" s="1"/>
      <c r="H12" s="1"/>
      <c r="I12" s="1"/>
      <c r="J12" s="1"/>
      <c r="K12" s="1"/>
      <c r="L12" s="1"/>
      <c r="M12" s="1"/>
    </row>
    <row r="13" spans="2:13">
      <c r="B13" s="1"/>
      <c r="C13" s="841" t="s">
        <v>241</v>
      </c>
      <c r="D13" s="841"/>
      <c r="E13" s="841"/>
      <c r="F13" s="841"/>
      <c r="G13" s="841"/>
      <c r="H13" s="841"/>
      <c r="I13" s="1"/>
      <c r="J13" s="1"/>
      <c r="K13" s="1"/>
      <c r="L13" s="1"/>
      <c r="M13" s="1"/>
    </row>
    <row r="14" spans="2:13">
      <c r="B14" s="1"/>
      <c r="C14" s="271" t="s">
        <v>69</v>
      </c>
      <c r="D14" s="310" t="s">
        <v>468</v>
      </c>
      <c r="E14" s="311">
        <v>2014</v>
      </c>
      <c r="F14" s="259">
        <v>2013</v>
      </c>
      <c r="G14" s="259">
        <v>2012</v>
      </c>
      <c r="H14" s="259">
        <v>2011</v>
      </c>
      <c r="I14" s="1"/>
      <c r="J14" s="1"/>
      <c r="K14" s="1"/>
      <c r="L14" s="1"/>
      <c r="M14" s="1"/>
    </row>
    <row r="15" spans="2:13">
      <c r="B15" s="1"/>
      <c r="C15" s="303" t="s">
        <v>403</v>
      </c>
      <c r="D15" s="312">
        <v>20513.906846999998</v>
      </c>
      <c r="E15" s="295">
        <v>19302.102450158483</v>
      </c>
      <c r="F15" s="295">
        <v>16466.754999424295</v>
      </c>
      <c r="G15" s="295">
        <v>15384.599999999999</v>
      </c>
      <c r="H15" s="295">
        <v>15031.199999999999</v>
      </c>
      <c r="I15" s="1"/>
      <c r="J15" s="1"/>
      <c r="K15" s="1"/>
      <c r="L15" s="1"/>
      <c r="M15" s="1"/>
    </row>
    <row r="16" spans="2:13">
      <c r="B16" s="1"/>
      <c r="C16" s="306" t="s">
        <v>139</v>
      </c>
      <c r="D16" s="312">
        <v>6951.7777120000001</v>
      </c>
      <c r="E16" s="295">
        <v>7116.9683810000006</v>
      </c>
      <c r="F16" s="295">
        <v>6632.4486459999998</v>
      </c>
      <c r="G16" s="295">
        <v>6467.7</v>
      </c>
      <c r="H16" s="295">
        <v>6629.7999999999993</v>
      </c>
      <c r="I16" s="1"/>
      <c r="J16" s="1"/>
      <c r="K16" s="1"/>
      <c r="L16" s="1"/>
      <c r="M16" s="1"/>
    </row>
    <row r="17" spans="2:13">
      <c r="B17" s="1"/>
      <c r="C17" s="306" t="s">
        <v>611</v>
      </c>
      <c r="D17" s="312">
        <v>865.65418899999997</v>
      </c>
      <c r="E17" s="295">
        <v>828.56039399999997</v>
      </c>
      <c r="F17" s="295">
        <v>775.80686400000002</v>
      </c>
      <c r="G17" s="295">
        <v>640.4</v>
      </c>
      <c r="H17" s="295">
        <v>469</v>
      </c>
      <c r="I17" s="1"/>
      <c r="J17" s="1"/>
      <c r="K17" s="1"/>
      <c r="L17" s="1"/>
      <c r="M17" s="1"/>
    </row>
    <row r="18" spans="2:13">
      <c r="B18" s="1"/>
      <c r="C18" s="306" t="s">
        <v>573</v>
      </c>
      <c r="D18" s="312">
        <v>4930.2157340000003</v>
      </c>
      <c r="E18" s="295">
        <v>5814.48513</v>
      </c>
      <c r="F18" s="295">
        <v>3822.9418770000002</v>
      </c>
      <c r="G18" s="295">
        <v>1026.8</v>
      </c>
      <c r="H18" s="295">
        <v>0</v>
      </c>
      <c r="I18" s="1"/>
      <c r="J18" s="1"/>
      <c r="K18" s="1"/>
      <c r="L18" s="1"/>
      <c r="M18" s="1"/>
    </row>
    <row r="19" spans="2:13">
      <c r="B19" s="1"/>
      <c r="C19" s="306" t="s">
        <v>612</v>
      </c>
      <c r="D19" s="312">
        <v>4505.2392239999999</v>
      </c>
      <c r="E19" s="295">
        <v>5117.7832680000001</v>
      </c>
      <c r="F19" s="295">
        <v>4457.6720379999997</v>
      </c>
      <c r="G19" s="295">
        <v>5746.2</v>
      </c>
      <c r="H19" s="295">
        <v>5441.9</v>
      </c>
      <c r="I19" s="1"/>
      <c r="J19" s="1"/>
      <c r="K19" s="1"/>
      <c r="L19" s="1"/>
      <c r="M19" s="1"/>
    </row>
    <row r="20" spans="2:13">
      <c r="B20" s="1"/>
      <c r="C20" s="306" t="s">
        <v>613</v>
      </c>
      <c r="D20" s="312">
        <v>12115.259092</v>
      </c>
      <c r="E20" s="295">
        <v>11281.087390000001</v>
      </c>
      <c r="F20" s="295">
        <v>14166.854413999999</v>
      </c>
      <c r="G20" s="295">
        <v>11264</v>
      </c>
      <c r="H20" s="295">
        <v>10038.1</v>
      </c>
      <c r="I20" s="1"/>
      <c r="J20" s="1"/>
      <c r="K20" s="1"/>
      <c r="L20" s="1"/>
      <c r="M20" s="1"/>
    </row>
    <row r="21" spans="2:13">
      <c r="B21" s="1"/>
      <c r="C21" s="306" t="s">
        <v>614</v>
      </c>
      <c r="D21" s="312">
        <v>9695.4</v>
      </c>
      <c r="E21" s="295">
        <v>13363.8</v>
      </c>
      <c r="F21" s="295">
        <v>5159.665</v>
      </c>
      <c r="G21" s="295">
        <v>5225</v>
      </c>
      <c r="H21" s="295">
        <v>1756.9</v>
      </c>
      <c r="I21" s="1"/>
      <c r="J21" s="1"/>
      <c r="K21" s="1"/>
      <c r="L21" s="1"/>
      <c r="M21" s="1"/>
    </row>
    <row r="22" spans="2:13">
      <c r="B22" s="1"/>
      <c r="C22" s="313" t="s">
        <v>140</v>
      </c>
      <c r="D22" s="314">
        <v>2715.2200060000014</v>
      </c>
      <c r="E22" s="295">
        <v>1829.7933720000017</v>
      </c>
      <c r="F22" s="295">
        <v>2619.4092492393793</v>
      </c>
      <c r="G22" s="295">
        <v>1104.8000000000002</v>
      </c>
      <c r="H22" s="295">
        <v>742</v>
      </c>
      <c r="I22" s="1"/>
      <c r="J22" s="1"/>
      <c r="K22" s="1"/>
      <c r="L22" s="1"/>
      <c r="M22" s="1"/>
    </row>
    <row r="23" spans="2:13">
      <c r="B23" s="1"/>
      <c r="C23" s="315" t="s">
        <v>67</v>
      </c>
      <c r="D23" s="309">
        <v>62292.672804000002</v>
      </c>
      <c r="E23" s="316">
        <v>64654.580385158479</v>
      </c>
      <c r="F23" s="300">
        <v>54101.553087663677</v>
      </c>
      <c r="G23" s="300">
        <v>46859.5</v>
      </c>
      <c r="H23" s="300">
        <v>40108.9</v>
      </c>
      <c r="I23" s="1"/>
      <c r="J23" s="1"/>
      <c r="K23" s="458"/>
      <c r="L23" s="1"/>
      <c r="M23" s="1"/>
    </row>
    <row r="24" spans="2:13">
      <c r="B24" s="1"/>
      <c r="C24" s="317" t="s">
        <v>291</v>
      </c>
      <c r="D24" s="318">
        <v>249510.28792370623</v>
      </c>
      <c r="E24" s="319">
        <v>251625.07165757846</v>
      </c>
      <c r="F24" s="319">
        <v>255569</v>
      </c>
      <c r="G24" s="319">
        <v>252501</v>
      </c>
      <c r="H24" s="319">
        <v>243891.62999999998</v>
      </c>
      <c r="I24" s="1"/>
      <c r="J24" s="1"/>
      <c r="K24" s="1"/>
      <c r="L24" s="1"/>
      <c r="M24" s="1"/>
    </row>
    <row r="25" spans="2:13">
      <c r="B25" s="1"/>
      <c r="C25" s="315" t="s">
        <v>615</v>
      </c>
      <c r="D25" s="320">
        <v>0.24965973676823894</v>
      </c>
      <c r="E25" s="321">
        <v>0.25694808533683416</v>
      </c>
      <c r="F25" s="321">
        <v>0.21169059270750237</v>
      </c>
      <c r="G25" s="321">
        <v>0.18558144324180895</v>
      </c>
      <c r="H25" s="321">
        <v>0.16445377809808401</v>
      </c>
      <c r="I25" s="1"/>
      <c r="J25" s="1"/>
      <c r="K25" s="1"/>
      <c r="L25" s="1"/>
      <c r="M25" s="1"/>
    </row>
    <row r="26" spans="2:13" ht="5.25" customHeight="1">
      <c r="B26" s="1"/>
      <c r="C26" s="303"/>
      <c r="D26" s="303"/>
      <c r="E26" s="303"/>
      <c r="F26" s="303"/>
      <c r="G26" s="303"/>
      <c r="H26" s="303"/>
      <c r="I26" s="1"/>
      <c r="J26" s="1"/>
      <c r="K26" s="1"/>
      <c r="L26" s="1"/>
      <c r="M26" s="1"/>
    </row>
    <row r="27" spans="2:13">
      <c r="B27" s="1"/>
      <c r="C27" s="303" t="s">
        <v>616</v>
      </c>
      <c r="D27" s="303"/>
      <c r="E27" s="303"/>
      <c r="F27" s="303"/>
      <c r="G27" s="303"/>
      <c r="H27" s="303"/>
      <c r="I27" s="1"/>
      <c r="J27" s="1"/>
      <c r="K27" s="1"/>
      <c r="L27" s="1"/>
      <c r="M27" s="1"/>
    </row>
    <row r="28" spans="2:13">
      <c r="B28" s="1"/>
      <c r="C28" s="303" t="s">
        <v>617</v>
      </c>
      <c r="D28" s="303"/>
      <c r="E28" s="303"/>
      <c r="F28" s="303"/>
      <c r="G28" s="303"/>
      <c r="H28" s="303"/>
      <c r="I28" s="1"/>
      <c r="J28" s="1"/>
      <c r="K28" s="1"/>
      <c r="L28" s="1"/>
      <c r="M28" s="1"/>
    </row>
    <row r="29" spans="2:13">
      <c r="B29" s="1"/>
      <c r="C29" s="1"/>
      <c r="D29" s="1"/>
      <c r="E29" s="1"/>
      <c r="F29" s="1"/>
      <c r="G29" s="1"/>
      <c r="H29" s="1"/>
      <c r="I29" s="1"/>
      <c r="J29" s="1"/>
      <c r="K29" s="1"/>
      <c r="L29" s="1"/>
      <c r="M29" s="1"/>
    </row>
    <row r="30" spans="2:13">
      <c r="B30" s="1"/>
      <c r="C30" s="656" t="s">
        <v>242</v>
      </c>
      <c r="D30" s="656"/>
      <c r="E30" s="656"/>
      <c r="F30" s="1"/>
      <c r="G30" s="1"/>
      <c r="H30" s="1"/>
      <c r="I30" s="1"/>
      <c r="J30" s="1"/>
      <c r="K30" s="1"/>
      <c r="L30" s="1"/>
      <c r="M30" s="1"/>
    </row>
    <row r="31" spans="2:13">
      <c r="B31" s="1"/>
      <c r="C31" s="322" t="s">
        <v>69</v>
      </c>
      <c r="D31" s="323" t="s">
        <v>468</v>
      </c>
      <c r="E31" s="323" t="s">
        <v>469</v>
      </c>
      <c r="F31" s="1"/>
      <c r="G31" s="1"/>
      <c r="H31" s="1"/>
      <c r="I31" s="1"/>
      <c r="J31" s="1"/>
      <c r="K31" s="1"/>
      <c r="L31" s="1"/>
      <c r="M31" s="1"/>
    </row>
    <row r="32" spans="2:13">
      <c r="B32" s="1"/>
      <c r="C32" s="324" t="s">
        <v>618</v>
      </c>
      <c r="D32" s="304">
        <v>22092.619353000002</v>
      </c>
      <c r="E32" s="295">
        <v>21933.5622</v>
      </c>
      <c r="F32" s="1"/>
      <c r="G32" s="1"/>
      <c r="H32" s="1"/>
      <c r="I32" s="1"/>
      <c r="J32" s="1"/>
      <c r="K32" s="1"/>
      <c r="L32" s="1"/>
      <c r="M32" s="1"/>
    </row>
    <row r="33" spans="2:13">
      <c r="B33" s="1"/>
      <c r="C33" s="324" t="s">
        <v>434</v>
      </c>
      <c r="D33" s="304">
        <v>-5213.1444936695661</v>
      </c>
      <c r="E33" s="295">
        <v>-5518.8407182541887</v>
      </c>
      <c r="F33" s="1"/>
      <c r="G33" s="1"/>
      <c r="H33" s="1"/>
      <c r="I33" s="1"/>
      <c r="J33" s="1"/>
      <c r="K33" s="1"/>
      <c r="L33" s="1"/>
      <c r="M33" s="1"/>
    </row>
    <row r="34" spans="2:13">
      <c r="B34" s="1"/>
      <c r="C34" s="324" t="s">
        <v>619</v>
      </c>
      <c r="D34" s="304">
        <v>1500</v>
      </c>
      <c r="E34" s="295">
        <v>1500</v>
      </c>
      <c r="F34" s="1"/>
      <c r="G34" s="1"/>
      <c r="H34" s="1"/>
      <c r="I34" s="1"/>
      <c r="J34" s="1"/>
      <c r="K34" s="1"/>
      <c r="L34" s="1"/>
      <c r="M34" s="1"/>
    </row>
    <row r="35" spans="2:13">
      <c r="B35" s="1"/>
      <c r="C35" s="324" t="s">
        <v>620</v>
      </c>
      <c r="D35" s="304">
        <v>-2643</v>
      </c>
      <c r="E35" s="295">
        <v>-3183.8283946306001</v>
      </c>
      <c r="F35" s="1"/>
      <c r="G35" s="1"/>
      <c r="H35" s="1"/>
      <c r="I35" s="1"/>
      <c r="J35" s="1"/>
      <c r="K35" s="1"/>
      <c r="L35" s="1"/>
      <c r="M35" s="1"/>
    </row>
    <row r="36" spans="2:13">
      <c r="B36" s="1"/>
      <c r="C36" s="325" t="s">
        <v>621</v>
      </c>
      <c r="D36" s="309">
        <v>15736.474859330436</v>
      </c>
      <c r="E36" s="300">
        <v>14730.893087115212</v>
      </c>
      <c r="F36" s="1"/>
      <c r="G36" s="1"/>
      <c r="H36" s="1"/>
      <c r="I36" s="1"/>
      <c r="J36" s="1"/>
      <c r="K36" s="1"/>
      <c r="L36" s="1"/>
      <c r="M36" s="1"/>
    </row>
    <row r="37" spans="2:13">
      <c r="B37" s="1"/>
      <c r="C37" s="324"/>
      <c r="D37" s="304"/>
      <c r="E37" s="295"/>
      <c r="F37" s="1"/>
      <c r="G37" s="1"/>
      <c r="H37" s="1"/>
      <c r="I37" s="1"/>
      <c r="J37" s="1"/>
      <c r="K37" s="1"/>
      <c r="L37" s="1"/>
      <c r="M37" s="1"/>
    </row>
    <row r="38" spans="2:13">
      <c r="B38" s="1"/>
      <c r="C38" s="326" t="s">
        <v>622</v>
      </c>
      <c r="D38" s="304">
        <v>2100</v>
      </c>
      <c r="E38" s="295">
        <v>2100</v>
      </c>
      <c r="F38" s="1"/>
      <c r="G38" s="1"/>
      <c r="H38" s="1"/>
      <c r="I38" s="1"/>
      <c r="J38" s="1"/>
      <c r="K38" s="1"/>
      <c r="L38" s="1"/>
      <c r="M38" s="1"/>
    </row>
    <row r="39" spans="2:13">
      <c r="B39" s="1"/>
      <c r="C39" s="327" t="s">
        <v>623</v>
      </c>
      <c r="D39" s="304">
        <v>2238.2249999999999</v>
      </c>
      <c r="E39" s="295">
        <v>2238.2249999999999</v>
      </c>
      <c r="F39" s="1"/>
      <c r="G39" s="1"/>
      <c r="H39" s="1"/>
      <c r="I39" s="1"/>
      <c r="J39" s="1"/>
      <c r="K39" s="1"/>
      <c r="L39" s="1"/>
      <c r="M39" s="1"/>
    </row>
    <row r="40" spans="2:13">
      <c r="B40" s="1"/>
      <c r="C40" s="324" t="s">
        <v>624</v>
      </c>
      <c r="D40" s="304">
        <v>-1.06310105999576</v>
      </c>
      <c r="E40" s="295">
        <v>-1.09564105999576</v>
      </c>
      <c r="F40" s="1"/>
      <c r="G40" s="1"/>
      <c r="H40" s="1"/>
      <c r="I40" s="1"/>
      <c r="J40" s="1"/>
      <c r="K40" s="1"/>
      <c r="L40" s="1"/>
      <c r="M40" s="1"/>
    </row>
    <row r="41" spans="2:13">
      <c r="B41" s="392"/>
      <c r="C41" s="325" t="s">
        <v>625</v>
      </c>
      <c r="D41" s="309">
        <v>4337.1618989400049</v>
      </c>
      <c r="E41" s="300">
        <v>4337.1293589400047</v>
      </c>
      <c r="F41" s="392"/>
      <c r="G41" s="392"/>
      <c r="H41" s="392"/>
      <c r="I41" s="392"/>
      <c r="J41" s="392"/>
      <c r="K41" s="392"/>
      <c r="L41" s="392"/>
      <c r="M41" s="392"/>
    </row>
    <row r="42" spans="2:13">
      <c r="B42" s="1"/>
      <c r="C42" s="325" t="s">
        <v>79</v>
      </c>
      <c r="D42" s="309">
        <v>20073.636758270441</v>
      </c>
      <c r="E42" s="300">
        <v>19068.022446055216</v>
      </c>
      <c r="F42" s="1"/>
      <c r="G42" s="1"/>
      <c r="H42" s="1"/>
      <c r="I42" s="1"/>
      <c r="J42" s="1"/>
      <c r="K42" s="1"/>
      <c r="L42" s="1"/>
      <c r="M42" s="1"/>
    </row>
    <row r="43" spans="2:13">
      <c r="B43" s="1"/>
      <c r="C43" s="328" t="s">
        <v>626</v>
      </c>
      <c r="D43" s="329">
        <v>11009.684286650379</v>
      </c>
      <c r="E43" s="330">
        <v>11310.091583187816</v>
      </c>
      <c r="F43" s="1"/>
      <c r="G43" s="1"/>
      <c r="H43" s="1"/>
      <c r="I43" s="1"/>
      <c r="J43" s="1"/>
      <c r="K43" s="1"/>
      <c r="L43" s="1"/>
      <c r="M43" s="1"/>
    </row>
    <row r="44" spans="2:13">
      <c r="B44" s="1"/>
      <c r="C44" s="324" t="s">
        <v>627</v>
      </c>
      <c r="D44" s="556">
        <v>0.11434642047573665</v>
      </c>
      <c r="E44" s="557">
        <v>0.10419645484754403</v>
      </c>
      <c r="F44" s="1"/>
      <c r="G44" s="1"/>
      <c r="H44" s="1"/>
      <c r="I44" s="1"/>
      <c r="J44" s="1"/>
      <c r="K44" s="1"/>
      <c r="L44" s="1"/>
      <c r="M44" s="1"/>
    </row>
    <row r="45" spans="2:13">
      <c r="B45" s="392"/>
      <c r="C45" s="325" t="s">
        <v>628</v>
      </c>
      <c r="D45" s="301">
        <v>0.14586167040310441</v>
      </c>
      <c r="E45" s="302">
        <v>0.1348743981836496</v>
      </c>
      <c r="F45" s="392"/>
      <c r="G45" s="392"/>
      <c r="H45" s="392"/>
      <c r="I45" s="392"/>
      <c r="J45" s="392"/>
      <c r="K45" s="392"/>
      <c r="L45" s="392"/>
      <c r="M45" s="392"/>
    </row>
    <row r="46" spans="2:13">
      <c r="B46" s="1"/>
      <c r="C46" s="621"/>
      <c r="D46" s="622"/>
      <c r="E46" s="623"/>
      <c r="F46" s="1"/>
      <c r="G46" s="1"/>
      <c r="H46" s="1"/>
      <c r="I46" s="1"/>
      <c r="J46" s="1"/>
      <c r="K46" s="1"/>
      <c r="L46" s="1"/>
      <c r="M46" s="1"/>
    </row>
    <row r="47" spans="2:13">
      <c r="B47" s="1"/>
      <c r="C47" s="331"/>
      <c r="D47" s="331"/>
      <c r="E47" s="331"/>
      <c r="F47" s="1"/>
      <c r="G47" s="1"/>
      <c r="H47" s="1"/>
      <c r="I47" s="1"/>
      <c r="J47" s="1"/>
      <c r="K47" s="1"/>
      <c r="L47" s="1"/>
      <c r="M47" s="1"/>
    </row>
    <row r="48" spans="2:13">
      <c r="B48" s="1"/>
      <c r="C48" s="864" t="s">
        <v>243</v>
      </c>
      <c r="D48" s="864"/>
      <c r="E48" s="864"/>
      <c r="F48" s="1"/>
      <c r="G48" s="1"/>
      <c r="H48" s="1"/>
      <c r="I48" s="1"/>
      <c r="J48" s="1"/>
      <c r="K48" s="1"/>
      <c r="L48" s="1"/>
      <c r="M48" s="1"/>
    </row>
    <row r="49" spans="2:13">
      <c r="B49" s="1"/>
      <c r="C49" s="322" t="s">
        <v>69</v>
      </c>
      <c r="D49" s="323" t="s">
        <v>468</v>
      </c>
      <c r="E49" s="323" t="s">
        <v>469</v>
      </c>
      <c r="F49" s="1"/>
      <c r="G49" s="1"/>
      <c r="H49" s="1"/>
      <c r="I49" s="1"/>
      <c r="J49" s="1"/>
      <c r="K49" s="1"/>
      <c r="L49" s="1"/>
      <c r="M49" s="1"/>
    </row>
    <row r="50" spans="2:13">
      <c r="B50" s="1"/>
      <c r="C50" s="324" t="s">
        <v>618</v>
      </c>
      <c r="D50" s="304">
        <v>22092.619353000002</v>
      </c>
      <c r="E50" s="295">
        <v>21933.5622</v>
      </c>
      <c r="F50" s="295"/>
      <c r="G50" s="1"/>
      <c r="H50" s="1"/>
      <c r="I50" s="1"/>
      <c r="J50" s="1"/>
      <c r="K50" s="1"/>
      <c r="L50" s="1"/>
      <c r="M50" s="1"/>
    </row>
    <row r="51" spans="2:13">
      <c r="B51" s="1"/>
      <c r="C51" s="324" t="s">
        <v>434</v>
      </c>
      <c r="D51" s="304">
        <v>-5213.1444936695661</v>
      </c>
      <c r="E51" s="295">
        <v>-5518.8407182541887</v>
      </c>
      <c r="F51" s="1"/>
      <c r="G51" s="1"/>
      <c r="H51" s="1"/>
      <c r="I51" s="1"/>
      <c r="J51" s="1"/>
      <c r="K51" s="1"/>
      <c r="L51" s="1"/>
      <c r="M51" s="1"/>
    </row>
    <row r="52" spans="2:13">
      <c r="B52" s="1"/>
      <c r="C52" s="324" t="s">
        <v>619</v>
      </c>
      <c r="D52" s="304">
        <v>1500</v>
      </c>
      <c r="E52" s="295">
        <v>1500</v>
      </c>
      <c r="F52" s="1"/>
      <c r="G52" s="1"/>
      <c r="H52" s="1"/>
      <c r="I52" s="1"/>
      <c r="J52" s="1"/>
      <c r="K52" s="1"/>
      <c r="L52" s="1"/>
      <c r="M52" s="1"/>
    </row>
    <row r="53" spans="2:13">
      <c r="B53" s="1"/>
      <c r="C53" s="324" t="s">
        <v>629</v>
      </c>
      <c r="D53" s="304">
        <v>4338.2250000000004</v>
      </c>
      <c r="E53" s="295">
        <v>4338.2250000000004</v>
      </c>
      <c r="F53" s="1"/>
      <c r="G53" s="1"/>
      <c r="H53" s="1"/>
      <c r="I53" s="1"/>
      <c r="J53" s="1"/>
      <c r="K53" s="1"/>
      <c r="L53" s="1"/>
      <c r="M53" s="1"/>
    </row>
    <row r="54" spans="2:13">
      <c r="B54" s="1"/>
      <c r="C54" s="324" t="s">
        <v>630</v>
      </c>
      <c r="D54" s="304">
        <v>2252.6196120150003</v>
      </c>
      <c r="E54" s="295">
        <v>2558.8916339500001</v>
      </c>
      <c r="F54" s="1"/>
      <c r="G54" s="1"/>
      <c r="H54" s="1"/>
      <c r="I54" s="1"/>
      <c r="J54" s="1"/>
      <c r="K54" s="1"/>
      <c r="L54" s="1"/>
      <c r="M54" s="1"/>
    </row>
    <row r="55" spans="2:13">
      <c r="B55" s="1"/>
      <c r="C55" s="324" t="s">
        <v>631</v>
      </c>
      <c r="D55" s="304">
        <v>506.03409460500001</v>
      </c>
      <c r="E55" s="295">
        <v>483.33619709999999</v>
      </c>
      <c r="F55" s="1"/>
      <c r="G55" s="1"/>
      <c r="H55" s="1"/>
      <c r="I55" s="1"/>
      <c r="J55" s="1"/>
      <c r="K55" s="1"/>
      <c r="L55" s="1"/>
      <c r="M55" s="1"/>
    </row>
    <row r="56" spans="2:13">
      <c r="B56" s="1"/>
      <c r="C56" s="324" t="s">
        <v>620</v>
      </c>
      <c r="D56" s="304">
        <v>-2511.851516410768</v>
      </c>
      <c r="E56" s="295">
        <v>-3183.8283946306001</v>
      </c>
      <c r="F56" s="1"/>
      <c r="G56" s="1"/>
      <c r="H56" s="1"/>
      <c r="I56" s="1"/>
      <c r="J56" s="1"/>
      <c r="K56" s="1"/>
      <c r="L56" s="1"/>
      <c r="M56" s="1"/>
    </row>
    <row r="57" spans="2:13">
      <c r="B57" s="1"/>
      <c r="C57" s="325" t="s">
        <v>632</v>
      </c>
      <c r="D57" s="309">
        <v>22964.502049539671</v>
      </c>
      <c r="E57" s="300">
        <v>22111.345918165214</v>
      </c>
      <c r="F57" s="1"/>
      <c r="G57" s="1"/>
      <c r="H57" s="1"/>
      <c r="I57" s="1"/>
      <c r="J57" s="1"/>
      <c r="K57" s="1"/>
      <c r="L57" s="1"/>
      <c r="M57" s="1"/>
    </row>
    <row r="58" spans="2:13">
      <c r="B58" s="1"/>
      <c r="C58" s="332" t="s">
        <v>633</v>
      </c>
      <c r="D58" s="318">
        <v>12528.033277211451</v>
      </c>
      <c r="E58" s="333">
        <v>12632.004249757416</v>
      </c>
      <c r="F58" s="1"/>
      <c r="G58" s="1"/>
      <c r="H58" s="1"/>
      <c r="I58" s="1"/>
      <c r="J58" s="1"/>
      <c r="K58" s="1"/>
      <c r="L58" s="1"/>
      <c r="M58" s="1"/>
    </row>
    <row r="59" spans="2:13">
      <c r="B59" s="1"/>
      <c r="C59" s="325" t="s">
        <v>634</v>
      </c>
      <c r="D59" s="320">
        <v>1.8330492537334016</v>
      </c>
      <c r="E59" s="334">
        <v>1.7504226155235689</v>
      </c>
      <c r="F59" s="1"/>
      <c r="G59" s="1"/>
      <c r="H59" s="1"/>
      <c r="I59" s="1"/>
      <c r="J59" s="1"/>
      <c r="K59" s="1"/>
      <c r="L59" s="1"/>
      <c r="M59" s="1"/>
    </row>
    <row r="60" spans="2:13">
      <c r="B60" s="1"/>
      <c r="C60" s="1"/>
      <c r="D60" s="1"/>
      <c r="E60" s="1"/>
      <c r="F60" s="1"/>
      <c r="G60" s="1"/>
      <c r="H60" s="1"/>
      <c r="I60" s="1"/>
      <c r="J60" s="1"/>
      <c r="K60" s="1"/>
      <c r="L60" s="1"/>
      <c r="M60" s="1"/>
    </row>
    <row r="61" spans="2:13">
      <c r="B61" s="1"/>
      <c r="C61" s="864" t="s">
        <v>244</v>
      </c>
      <c r="D61" s="864"/>
      <c r="E61" s="864"/>
      <c r="F61" s="1"/>
      <c r="G61" s="1"/>
      <c r="H61" s="1"/>
      <c r="I61" s="1"/>
      <c r="J61" s="1"/>
      <c r="K61" s="1"/>
      <c r="L61" s="1"/>
      <c r="M61" s="1"/>
    </row>
    <row r="62" spans="2:13" ht="36.75" customHeight="1">
      <c r="B62" s="1"/>
      <c r="C62" s="335" t="s">
        <v>69</v>
      </c>
      <c r="D62" s="336" t="s">
        <v>81</v>
      </c>
      <c r="E62" s="336" t="s">
        <v>82</v>
      </c>
      <c r="F62" s="336" t="s">
        <v>44</v>
      </c>
      <c r="G62" s="1"/>
      <c r="H62" s="1"/>
      <c r="I62" s="1"/>
      <c r="J62" s="1"/>
      <c r="K62" s="1"/>
      <c r="L62" s="1"/>
      <c r="M62" s="1"/>
    </row>
    <row r="63" spans="2:13">
      <c r="B63" s="1"/>
      <c r="C63" s="339" t="s">
        <v>264</v>
      </c>
      <c r="D63" s="337">
        <v>22964.727706500787</v>
      </c>
      <c r="E63" s="337">
        <v>12528.033277211451</v>
      </c>
      <c r="F63" s="338">
        <v>1.8330672658950971</v>
      </c>
      <c r="G63" s="1"/>
      <c r="H63" s="1"/>
      <c r="I63" s="1"/>
      <c r="J63" s="1"/>
      <c r="K63" s="1"/>
      <c r="L63" s="1"/>
      <c r="M63" s="1"/>
    </row>
    <row r="64" spans="2:13">
      <c r="B64" s="1"/>
      <c r="C64" s="339" t="s">
        <v>516</v>
      </c>
      <c r="D64" s="337">
        <v>28890.606861425003</v>
      </c>
      <c r="E64" s="337">
        <v>7897.12</v>
      </c>
      <c r="F64" s="338">
        <v>3.6583725283932629</v>
      </c>
      <c r="G64" s="1"/>
      <c r="H64" s="1"/>
      <c r="I64" s="1"/>
      <c r="J64" s="1"/>
      <c r="K64" s="1"/>
      <c r="L64" s="1"/>
      <c r="M64" s="1"/>
    </row>
    <row r="65" spans="2:13">
      <c r="B65" s="392"/>
      <c r="C65" s="339" t="s">
        <v>635</v>
      </c>
      <c r="D65" s="337">
        <v>7745.097569749224</v>
      </c>
      <c r="E65" s="337">
        <v>4118.7152404944482</v>
      </c>
      <c r="F65" s="338">
        <v>1.8804644452233197</v>
      </c>
      <c r="G65" s="392"/>
      <c r="H65" s="392"/>
      <c r="I65" s="392"/>
      <c r="J65" s="392"/>
      <c r="K65" s="392"/>
      <c r="L65" s="392"/>
      <c r="M65" s="392"/>
    </row>
    <row r="66" spans="2:13">
      <c r="B66" s="1"/>
      <c r="C66" s="723"/>
      <c r="D66" s="723"/>
      <c r="E66" s="723"/>
      <c r="F66" s="723"/>
      <c r="G66" s="1"/>
      <c r="H66" s="1"/>
      <c r="I66" s="1"/>
      <c r="J66" s="1"/>
      <c r="K66" s="1"/>
      <c r="L66" s="1"/>
      <c r="M66" s="1"/>
    </row>
    <row r="67" spans="2:13">
      <c r="B67" s="1"/>
      <c r="C67" s="392"/>
      <c r="D67" s="392"/>
      <c r="E67" s="392"/>
      <c r="F67" s="392"/>
      <c r="G67" s="1"/>
      <c r="H67" s="1"/>
      <c r="I67" s="1"/>
      <c r="J67" s="1"/>
      <c r="K67" s="1"/>
      <c r="L67" s="1"/>
      <c r="M67" s="1"/>
    </row>
    <row r="68" spans="2:13" ht="33" customHeight="1">
      <c r="B68" s="1"/>
      <c r="C68" s="865" t="s">
        <v>245</v>
      </c>
      <c r="D68" s="865"/>
      <c r="E68" s="865"/>
      <c r="F68" s="1"/>
      <c r="G68" s="1"/>
      <c r="H68" s="1"/>
      <c r="I68" s="1"/>
      <c r="J68" s="1"/>
      <c r="K68" s="1"/>
      <c r="L68" s="1"/>
      <c r="M68" s="1"/>
    </row>
    <row r="69" spans="2:13" ht="51">
      <c r="B69" s="1"/>
      <c r="C69" s="322" t="s">
        <v>69</v>
      </c>
      <c r="D69" s="336" t="s">
        <v>83</v>
      </c>
      <c r="E69" s="340" t="s">
        <v>84</v>
      </c>
      <c r="F69" s="341" t="s">
        <v>85</v>
      </c>
      <c r="G69" s="341" t="s">
        <v>86</v>
      </c>
      <c r="H69" s="341" t="s">
        <v>87</v>
      </c>
      <c r="I69" s="1"/>
      <c r="J69" s="1"/>
      <c r="K69" s="1"/>
      <c r="L69" s="1"/>
      <c r="M69" s="1"/>
    </row>
    <row r="70" spans="2:13">
      <c r="B70" s="1"/>
      <c r="C70" s="324" t="s">
        <v>529</v>
      </c>
      <c r="D70" s="337">
        <v>15735.700516291556</v>
      </c>
      <c r="E70" s="342">
        <v>4337.161898940004</v>
      </c>
      <c r="F70" s="337">
        <v>137621.05358312975</v>
      </c>
      <c r="G70" s="296">
        <v>0.11434079384362826</v>
      </c>
      <c r="H70" s="343">
        <v>0.14585604377099601</v>
      </c>
      <c r="I70" s="1"/>
      <c r="J70" s="1"/>
      <c r="K70" s="1"/>
      <c r="L70" s="1"/>
      <c r="M70" s="1"/>
    </row>
    <row r="71" spans="2:13">
      <c r="B71" s="1"/>
      <c r="C71" s="344" t="s">
        <v>516</v>
      </c>
      <c r="D71" s="345">
        <v>22184.456255865</v>
      </c>
      <c r="E71" s="346">
        <v>4337.161898940004</v>
      </c>
      <c r="F71" s="345">
        <v>100940.74413749519</v>
      </c>
      <c r="G71" s="347">
        <v>0.21977702309829136</v>
      </c>
      <c r="H71" s="348">
        <v>0.26274442873810111</v>
      </c>
      <c r="I71" s="1"/>
      <c r="J71" s="1"/>
      <c r="K71" s="1"/>
      <c r="L71" s="1"/>
      <c r="M71" s="1"/>
    </row>
    <row r="72" spans="2:13">
      <c r="B72" s="1"/>
      <c r="C72" s="1"/>
      <c r="D72" s="1"/>
      <c r="E72" s="1"/>
      <c r="F72" s="1"/>
      <c r="G72" s="1"/>
      <c r="H72" s="1"/>
      <c r="I72" s="1"/>
      <c r="J72" s="1"/>
      <c r="K72" s="1"/>
      <c r="L72" s="1"/>
      <c r="M72" s="1"/>
    </row>
    <row r="73" spans="2:13">
      <c r="B73" s="1"/>
      <c r="C73" s="1"/>
      <c r="D73" s="1"/>
      <c r="E73" s="1"/>
      <c r="F73" s="1"/>
      <c r="G73" s="1"/>
      <c r="H73" s="1"/>
      <c r="I73" s="1"/>
      <c r="J73" s="1"/>
      <c r="K73" s="1"/>
      <c r="L73" s="1"/>
      <c r="M73" s="1"/>
    </row>
    <row r="74" spans="2:13">
      <c r="B74" s="1"/>
      <c r="C74" s="1"/>
      <c r="D74" s="1"/>
      <c r="E74" s="1"/>
      <c r="F74" s="1"/>
      <c r="G74" s="1"/>
      <c r="H74" s="1"/>
      <c r="I74" s="1"/>
      <c r="J74" s="1"/>
      <c r="K74" s="1"/>
      <c r="L74" s="1"/>
      <c r="M74" s="1"/>
    </row>
    <row r="75" spans="2:13">
      <c r="B75" s="1"/>
      <c r="C75" s="1"/>
      <c r="D75" s="1"/>
      <c r="E75" s="1"/>
      <c r="F75" s="1"/>
      <c r="G75" s="1"/>
      <c r="H75" s="1"/>
      <c r="I75" s="1"/>
      <c r="J75" s="1"/>
      <c r="K75" s="1"/>
      <c r="L75" s="1"/>
      <c r="M75" s="1"/>
    </row>
    <row r="76" spans="2:13">
      <c r="B76" s="1"/>
      <c r="C76" s="1"/>
      <c r="D76" s="1"/>
      <c r="E76" s="1"/>
      <c r="F76" s="1"/>
      <c r="G76" s="1"/>
      <c r="H76" s="1"/>
      <c r="I76" s="1"/>
      <c r="J76" s="1"/>
      <c r="K76" s="1"/>
      <c r="L76" s="1"/>
      <c r="M76" s="1"/>
    </row>
    <row r="77" spans="2:13">
      <c r="B77" s="1"/>
      <c r="C77" s="1"/>
      <c r="D77" s="1"/>
      <c r="E77" s="1"/>
      <c r="F77" s="1"/>
      <c r="G77" s="1"/>
      <c r="H77" s="1"/>
      <c r="I77" s="1"/>
      <c r="J77" s="1"/>
      <c r="K77" s="1"/>
      <c r="L77" s="1"/>
      <c r="M77" s="1"/>
    </row>
    <row r="78" spans="2:13">
      <c r="B78" s="1"/>
      <c r="C78" s="1"/>
      <c r="D78" s="1"/>
      <c r="E78" s="1"/>
      <c r="F78" s="1"/>
      <c r="G78" s="1"/>
      <c r="H78" s="1"/>
      <c r="I78" s="1"/>
      <c r="J78" s="1"/>
      <c r="K78" s="1"/>
      <c r="L78" s="1"/>
      <c r="M78" s="1"/>
    </row>
    <row r="79" spans="2:13">
      <c r="B79" s="1"/>
      <c r="C79" s="1"/>
      <c r="D79" s="1"/>
      <c r="E79" s="1"/>
      <c r="F79" s="1"/>
      <c r="G79" s="1"/>
      <c r="H79" s="1"/>
      <c r="I79" s="1"/>
      <c r="J79" s="1"/>
      <c r="K79" s="1"/>
      <c r="L79" s="1"/>
      <c r="M79" s="1"/>
    </row>
    <row r="80" spans="2:13">
      <c r="B80" s="1"/>
      <c r="C80" s="1"/>
      <c r="D80" s="1"/>
      <c r="E80" s="1"/>
      <c r="F80" s="1"/>
      <c r="G80" s="1"/>
      <c r="H80" s="1"/>
      <c r="I80" s="1"/>
      <c r="J80" s="1"/>
      <c r="K80" s="1"/>
      <c r="L80" s="1"/>
      <c r="M80" s="1"/>
    </row>
    <row r="81" spans="2:13">
      <c r="B81" s="1"/>
      <c r="C81" s="1"/>
      <c r="D81" s="1"/>
      <c r="E81" s="1"/>
      <c r="F81" s="1"/>
      <c r="G81" s="1"/>
      <c r="H81" s="1"/>
      <c r="I81" s="1"/>
      <c r="J81" s="1"/>
      <c r="K81" s="1"/>
      <c r="L81" s="1"/>
      <c r="M81" s="1"/>
    </row>
    <row r="82" spans="2:13">
      <c r="B82" s="1"/>
      <c r="C82" s="1"/>
      <c r="D82" s="1"/>
      <c r="E82" s="1"/>
      <c r="F82" s="1"/>
      <c r="G82" s="1"/>
      <c r="H82" s="1"/>
      <c r="I82" s="1"/>
      <c r="J82" s="1"/>
      <c r="K82" s="1"/>
      <c r="L82" s="1"/>
      <c r="M82" s="1"/>
    </row>
    <row r="83" spans="2:13">
      <c r="B83" s="1"/>
      <c r="C83" s="1"/>
      <c r="D83" s="1"/>
      <c r="E83" s="1"/>
      <c r="F83" s="1"/>
      <c r="G83" s="1"/>
      <c r="H83" s="1"/>
      <c r="I83" s="1"/>
      <c r="J83" s="1"/>
      <c r="K83" s="1"/>
      <c r="L83" s="1"/>
      <c r="M83" s="1"/>
    </row>
    <row r="84" spans="2:13">
      <c r="B84" s="1"/>
      <c r="C84" s="1"/>
      <c r="D84" s="1"/>
      <c r="E84" s="1"/>
      <c r="F84" s="1"/>
      <c r="G84" s="1"/>
      <c r="H84" s="1"/>
      <c r="I84" s="1"/>
      <c r="J84" s="1"/>
      <c r="K84" s="1"/>
      <c r="L84" s="1"/>
      <c r="M84" s="1"/>
    </row>
    <row r="85" spans="2:13">
      <c r="B85" s="1"/>
      <c r="C85" s="1"/>
      <c r="D85" s="1"/>
      <c r="E85" s="1"/>
      <c r="F85" s="1"/>
      <c r="G85" s="1"/>
      <c r="H85" s="1"/>
      <c r="I85" s="1"/>
      <c r="J85" s="1"/>
      <c r="K85" s="1"/>
      <c r="L85" s="1"/>
      <c r="M85" s="1"/>
    </row>
    <row r="86" spans="2:13">
      <c r="B86" s="1"/>
      <c r="C86" s="1"/>
      <c r="D86" s="1"/>
      <c r="E86" s="1"/>
      <c r="F86" s="1"/>
      <c r="G86" s="1"/>
      <c r="H86" s="1"/>
      <c r="I86" s="1"/>
      <c r="J86" s="1"/>
      <c r="K86" s="1"/>
      <c r="L86" s="1"/>
      <c r="M86" s="1"/>
    </row>
    <row r="87" spans="2:13">
      <c r="B87" s="1"/>
      <c r="C87" s="1"/>
      <c r="D87" s="1"/>
      <c r="E87" s="1"/>
      <c r="F87" s="1"/>
      <c r="G87" s="1"/>
      <c r="H87" s="1"/>
      <c r="I87" s="1"/>
      <c r="J87" s="1"/>
      <c r="K87" s="1"/>
      <c r="L87" s="1"/>
      <c r="M87" s="1"/>
    </row>
    <row r="88" spans="2:13">
      <c r="B88" s="1"/>
      <c r="C88" s="1"/>
      <c r="D88" s="1"/>
      <c r="E88" s="1"/>
      <c r="F88" s="1"/>
      <c r="G88" s="1"/>
      <c r="H88" s="1"/>
      <c r="I88" s="1"/>
      <c r="J88" s="1"/>
      <c r="K88" s="1"/>
      <c r="L88" s="1"/>
      <c r="M88" s="1"/>
    </row>
    <row r="89" spans="2:13">
      <c r="B89" s="1"/>
      <c r="C89" s="1"/>
      <c r="D89" s="1"/>
      <c r="E89" s="1"/>
      <c r="F89" s="1"/>
      <c r="G89" s="1"/>
      <c r="H89" s="1"/>
      <c r="I89" s="1"/>
      <c r="J89" s="1"/>
      <c r="K89" s="1"/>
      <c r="L89" s="1"/>
      <c r="M89" s="1"/>
    </row>
    <row r="90" spans="2:13">
      <c r="B90" s="1"/>
      <c r="C90" s="1"/>
      <c r="D90" s="1"/>
      <c r="E90" s="1"/>
      <c r="F90" s="1"/>
      <c r="G90" s="1"/>
      <c r="H90" s="1"/>
      <c r="I90" s="1"/>
      <c r="J90" s="1"/>
      <c r="K90" s="1"/>
      <c r="L90" s="1"/>
      <c r="M90" s="1"/>
    </row>
    <row r="91" spans="2:13">
      <c r="B91" s="1"/>
      <c r="C91" s="1"/>
      <c r="D91" s="1"/>
      <c r="E91" s="1"/>
      <c r="F91" s="1"/>
      <c r="G91" s="1"/>
      <c r="H91" s="1"/>
      <c r="I91" s="1"/>
      <c r="J91" s="1"/>
      <c r="K91" s="1"/>
      <c r="L91" s="1"/>
      <c r="M91" s="1"/>
    </row>
    <row r="92" spans="2:13">
      <c r="B92" s="1"/>
      <c r="C92" s="1"/>
      <c r="D92" s="1"/>
      <c r="E92" s="1"/>
      <c r="F92" s="1"/>
      <c r="G92" s="1"/>
      <c r="H92" s="1"/>
      <c r="I92" s="1"/>
      <c r="J92" s="1"/>
      <c r="K92" s="1"/>
      <c r="L92" s="1"/>
      <c r="M92" s="1"/>
    </row>
    <row r="93" spans="2:13">
      <c r="B93" s="1"/>
      <c r="C93" s="1"/>
      <c r="D93" s="1"/>
      <c r="E93" s="1"/>
      <c r="F93" s="1"/>
      <c r="G93" s="1"/>
      <c r="H93" s="1"/>
      <c r="I93" s="1"/>
      <c r="J93" s="1"/>
      <c r="K93" s="1"/>
      <c r="L93" s="1"/>
      <c r="M93" s="1"/>
    </row>
    <row r="94" spans="2:13">
      <c r="B94" s="1"/>
      <c r="C94" s="77"/>
      <c r="D94" s="77"/>
      <c r="E94" s="77"/>
      <c r="F94" s="77"/>
      <c r="G94" s="77"/>
      <c r="H94" s="77"/>
      <c r="I94" s="77"/>
      <c r="J94" s="77"/>
      <c r="K94" s="77"/>
      <c r="L94" s="1"/>
      <c r="M94" s="1"/>
    </row>
    <row r="95" spans="2:13">
      <c r="B95" s="157"/>
      <c r="C95" s="77"/>
      <c r="D95" s="77"/>
      <c r="E95" s="77"/>
      <c r="F95" s="77"/>
      <c r="G95" s="77"/>
      <c r="H95" s="77"/>
      <c r="I95" s="77"/>
      <c r="J95" s="77"/>
      <c r="K95" s="77"/>
      <c r="L95" s="1"/>
      <c r="M95" s="1"/>
    </row>
  </sheetData>
  <mergeCells count="6">
    <mergeCell ref="C61:E61"/>
    <mergeCell ref="C68:E68"/>
    <mergeCell ref="C4:G4"/>
    <mergeCell ref="F5:G5"/>
    <mergeCell ref="C13:H13"/>
    <mergeCell ref="C48:E48"/>
  </mergeCells>
  <pageMargins left="0.7" right="0.7" top="0.75" bottom="0.75" header="0.3" footer="0.3"/>
  <pageSetup paperSize="9" scale="48"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1"/>
  <sheetViews>
    <sheetView showGridLines="0" workbookViewId="0"/>
  </sheetViews>
  <sheetFormatPr defaultColWidth="9.140625" defaultRowHeight="15"/>
  <cols>
    <col min="1" max="1" width="5.28515625" style="392" customWidth="1"/>
  </cols>
  <sheetData>
    <row r="3" spans="3:12" ht="21" thickBot="1">
      <c r="C3" s="597" t="s">
        <v>297</v>
      </c>
      <c r="D3" s="597"/>
      <c r="E3" s="597"/>
      <c r="F3" s="597"/>
      <c r="G3" s="597"/>
      <c r="H3" s="597"/>
      <c r="I3" s="597"/>
      <c r="J3" s="597"/>
      <c r="K3" s="597"/>
      <c r="L3" s="597"/>
    </row>
    <row r="6" spans="3:12" ht="18.75">
      <c r="C6" s="603" t="s">
        <v>298</v>
      </c>
      <c r="D6" s="746"/>
      <c r="E6" s="746"/>
      <c r="F6" s="746"/>
      <c r="G6" s="746"/>
      <c r="H6" s="746"/>
      <c r="I6" s="746"/>
      <c r="J6" s="746"/>
      <c r="K6" s="746"/>
      <c r="L6" s="746"/>
    </row>
    <row r="7" spans="3:12">
      <c r="C7" s="745" t="s">
        <v>299</v>
      </c>
    </row>
    <row r="9" spans="3:12" ht="18.75">
      <c r="C9" s="603" t="s">
        <v>300</v>
      </c>
      <c r="D9" s="603"/>
      <c r="E9" s="603"/>
      <c r="F9" s="603"/>
      <c r="G9" s="603"/>
      <c r="H9" s="603"/>
      <c r="I9" s="603"/>
      <c r="J9" s="603"/>
      <c r="K9" s="603"/>
      <c r="L9" s="603"/>
    </row>
    <row r="10" spans="3:12">
      <c r="C10" s="745" t="s">
        <v>301</v>
      </c>
      <c r="D10" s="745"/>
      <c r="E10" s="745" t="s">
        <v>304</v>
      </c>
      <c r="F10" s="745"/>
      <c r="G10" s="745" t="s">
        <v>307</v>
      </c>
      <c r="H10" s="745"/>
      <c r="I10" s="745"/>
      <c r="J10" s="745"/>
      <c r="K10" s="745" t="s">
        <v>310</v>
      </c>
      <c r="L10" s="745"/>
    </row>
    <row r="11" spans="3:12">
      <c r="C11" s="745" t="s">
        <v>302</v>
      </c>
      <c r="D11" s="745"/>
      <c r="E11" s="745" t="s">
        <v>305</v>
      </c>
      <c r="F11" s="745"/>
      <c r="G11" s="745" t="s">
        <v>308</v>
      </c>
      <c r="H11" s="745"/>
      <c r="I11" s="745"/>
      <c r="J11" s="745"/>
      <c r="K11" s="745" t="s">
        <v>311</v>
      </c>
      <c r="L11" s="745"/>
    </row>
    <row r="12" spans="3:12">
      <c r="C12" s="745" t="s">
        <v>303</v>
      </c>
      <c r="D12" s="745"/>
      <c r="E12" s="745" t="s">
        <v>306</v>
      </c>
      <c r="F12" s="745"/>
      <c r="G12" s="745" t="s">
        <v>309</v>
      </c>
      <c r="H12" s="745"/>
      <c r="I12" s="745"/>
      <c r="J12" s="745"/>
      <c r="K12" s="745" t="s">
        <v>312</v>
      </c>
      <c r="L12" s="745"/>
    </row>
    <row r="15" spans="3:12" ht="18.75">
      <c r="C15" s="603" t="s">
        <v>313</v>
      </c>
    </row>
    <row r="16" spans="3:12">
      <c r="C16" s="745" t="s">
        <v>314</v>
      </c>
    </row>
    <row r="17" spans="2:13">
      <c r="C17" s="745" t="s">
        <v>316</v>
      </c>
    </row>
    <row r="18" spans="2:13">
      <c r="C18" s="745" t="s">
        <v>315</v>
      </c>
    </row>
    <row r="20" spans="2:13">
      <c r="B20" s="392"/>
      <c r="C20" s="392"/>
      <c r="D20" s="392"/>
      <c r="E20" s="392"/>
      <c r="F20" s="392"/>
      <c r="G20" s="392"/>
      <c r="H20" s="392"/>
      <c r="I20" s="392"/>
      <c r="J20" s="392"/>
      <c r="K20" s="392"/>
      <c r="L20" s="392"/>
      <c r="M20" s="392"/>
    </row>
    <row r="21" spans="2:13" ht="21" thickBot="1">
      <c r="B21" s="392"/>
      <c r="C21" s="597" t="s">
        <v>319</v>
      </c>
      <c r="D21" s="597"/>
      <c r="E21" s="597"/>
      <c r="F21" s="597"/>
      <c r="G21" s="597"/>
      <c r="H21" s="597"/>
      <c r="I21" s="597"/>
      <c r="J21" s="597"/>
      <c r="K21" s="597"/>
      <c r="L21" s="597"/>
      <c r="M21" s="392"/>
    </row>
    <row r="22" spans="2:13">
      <c r="B22" s="392"/>
      <c r="C22" s="392"/>
      <c r="D22" s="392"/>
      <c r="E22" s="392"/>
      <c r="F22" s="392"/>
      <c r="G22" s="392"/>
      <c r="H22" s="392"/>
      <c r="I22" s="392"/>
      <c r="J22" s="392"/>
      <c r="K22" s="392"/>
      <c r="L22" s="392"/>
      <c r="M22" s="392"/>
    </row>
    <row r="23" spans="2:13">
      <c r="B23" s="392"/>
      <c r="C23" s="748" t="s">
        <v>317</v>
      </c>
      <c r="D23" s="392"/>
      <c r="E23" s="392" t="s">
        <v>318</v>
      </c>
      <c r="F23" s="392"/>
      <c r="G23" s="392"/>
      <c r="H23" s="392"/>
      <c r="I23" s="392"/>
      <c r="J23" s="392"/>
      <c r="K23" s="392"/>
      <c r="L23" s="392"/>
      <c r="M23" s="392"/>
    </row>
    <row r="24" spans="2:13">
      <c r="B24" s="392"/>
      <c r="C24" s="747" t="s">
        <v>321</v>
      </c>
      <c r="D24" s="392"/>
      <c r="E24" s="392" t="s">
        <v>322</v>
      </c>
      <c r="F24" s="392"/>
      <c r="G24" s="392"/>
      <c r="H24" s="392"/>
      <c r="I24" s="392"/>
      <c r="J24" s="392"/>
      <c r="K24" s="392"/>
      <c r="L24" s="392"/>
      <c r="M24" s="392"/>
    </row>
    <row r="25" spans="2:13">
      <c r="B25" s="392"/>
      <c r="C25" s="747" t="s">
        <v>323</v>
      </c>
      <c r="D25" s="392"/>
      <c r="E25" s="392" t="s">
        <v>324</v>
      </c>
      <c r="F25" s="392"/>
      <c r="G25" s="392"/>
      <c r="H25" s="392"/>
      <c r="I25" s="392"/>
      <c r="J25" s="392"/>
      <c r="K25" s="392"/>
      <c r="L25" s="392"/>
      <c r="M25" s="392"/>
    </row>
    <row r="26" spans="2:13">
      <c r="B26" s="392"/>
      <c r="C26" s="748" t="s">
        <v>325</v>
      </c>
      <c r="D26" s="392"/>
      <c r="E26" s="392" t="s">
        <v>326</v>
      </c>
      <c r="F26" s="392"/>
      <c r="G26" s="392"/>
      <c r="H26" s="392"/>
      <c r="I26" s="392"/>
      <c r="J26" s="392"/>
      <c r="K26" s="392"/>
      <c r="L26" s="392"/>
      <c r="M26" s="392"/>
    </row>
    <row r="27" spans="2:13">
      <c r="B27" s="392"/>
      <c r="C27" s="392"/>
      <c r="D27" s="392"/>
      <c r="E27" s="392" t="s">
        <v>327</v>
      </c>
      <c r="F27" s="392"/>
      <c r="G27" s="392"/>
      <c r="H27" s="392"/>
      <c r="I27" s="392"/>
      <c r="J27" s="392"/>
      <c r="K27" s="392"/>
      <c r="L27" s="392"/>
      <c r="M27" s="392"/>
    </row>
    <row r="28" spans="2:13">
      <c r="B28" s="392"/>
      <c r="C28" s="748" t="s">
        <v>320</v>
      </c>
      <c r="D28" s="392"/>
      <c r="E28" s="392" t="s">
        <v>332</v>
      </c>
      <c r="F28" s="392"/>
      <c r="G28" s="392"/>
      <c r="H28" s="392"/>
      <c r="I28" s="392"/>
      <c r="J28" s="392"/>
      <c r="K28" s="392"/>
      <c r="L28" s="392"/>
      <c r="M28" s="392"/>
    </row>
    <row r="29" spans="2:13">
      <c r="B29" s="392"/>
      <c r="C29" s="748" t="s">
        <v>329</v>
      </c>
      <c r="D29" s="392"/>
      <c r="E29" s="392" t="s">
        <v>328</v>
      </c>
      <c r="F29" s="392"/>
      <c r="G29" s="392"/>
      <c r="H29" s="392"/>
      <c r="I29" s="392"/>
      <c r="J29" s="392"/>
      <c r="K29" s="392"/>
      <c r="L29" s="392"/>
      <c r="M29" s="392"/>
    </row>
    <row r="30" spans="2:13">
      <c r="B30" s="392"/>
      <c r="C30" s="392" t="s">
        <v>330</v>
      </c>
      <c r="D30" s="392"/>
      <c r="E30" s="392" t="s">
        <v>331</v>
      </c>
      <c r="F30" s="392"/>
      <c r="G30" s="392"/>
      <c r="H30" s="392"/>
      <c r="I30" s="392"/>
      <c r="J30" s="392"/>
      <c r="K30" s="392"/>
      <c r="L30" s="392"/>
      <c r="M30" s="392"/>
    </row>
    <row r="31" spans="2:13">
      <c r="B31" s="392"/>
      <c r="C31" s="392"/>
      <c r="D31" s="392"/>
      <c r="E31" s="392"/>
      <c r="F31" s="392"/>
      <c r="G31" s="392"/>
      <c r="H31" s="392"/>
      <c r="I31" s="392"/>
      <c r="J31" s="392"/>
      <c r="K31" s="392"/>
      <c r="L31" s="392"/>
      <c r="M31" s="392"/>
    </row>
  </sheetData>
  <pageMargins left="0.7" right="0.7" top="0.75" bottom="0.75" header="0.3" footer="0.3"/>
  <ignoredErrors>
    <ignoredError sqref="K10:K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3"/>
  <sheetViews>
    <sheetView zoomScale="90" zoomScaleNormal="90" workbookViewId="0"/>
  </sheetViews>
  <sheetFormatPr defaultColWidth="11.42578125" defaultRowHeight="15"/>
  <cols>
    <col min="1" max="1" width="9.7109375" style="2" customWidth="1"/>
    <col min="2" max="5" width="11.42578125" style="2"/>
    <col min="6" max="6" width="19.140625" style="2" customWidth="1"/>
    <col min="7" max="7" width="23.140625" style="2" customWidth="1"/>
    <col min="8" max="8" width="27" style="2" customWidth="1"/>
    <col min="9" max="9" width="22.42578125" style="2" customWidth="1"/>
    <col min="10" max="10" width="27.5703125" style="2" customWidth="1"/>
    <col min="11" max="11" width="23.85546875" style="2" customWidth="1"/>
    <col min="12" max="12" width="21.140625" style="2" customWidth="1"/>
    <col min="13" max="13" width="18.28515625" style="2" customWidth="1"/>
    <col min="14" max="14" width="18" customWidth="1"/>
    <col min="15" max="17" width="16.85546875" style="2" customWidth="1"/>
    <col min="18" max="18" width="21.140625" style="2" customWidth="1"/>
    <col min="19" max="19" width="24" style="2" customWidth="1"/>
    <col min="20" max="20" width="11.42578125" style="392"/>
    <col min="21" max="16384" width="11.42578125" style="2"/>
  </cols>
  <sheetData>
    <row r="1" spans="2:20" s="151" customFormat="1" ht="63" customHeight="1">
      <c r="B1" s="806" t="s">
        <v>161</v>
      </c>
      <c r="C1" s="806"/>
      <c r="D1" s="806"/>
      <c r="E1" s="806"/>
      <c r="F1" s="806"/>
      <c r="G1" s="533"/>
      <c r="H1" s="533"/>
      <c r="I1" s="759" t="s">
        <v>333</v>
      </c>
      <c r="J1" s="9"/>
      <c r="K1" s="749" t="s">
        <v>162</v>
      </c>
      <c r="L1" s="157"/>
      <c r="M1" s="157"/>
      <c r="N1" s="157"/>
      <c r="O1" s="157"/>
      <c r="P1" s="157"/>
      <c r="Q1" s="157"/>
      <c r="R1" s="157"/>
      <c r="S1" s="157"/>
      <c r="T1" s="157"/>
    </row>
    <row r="2" spans="2:20">
      <c r="B2" s="392"/>
      <c r="C2" s="392"/>
      <c r="D2" s="392"/>
      <c r="E2" s="392"/>
      <c r="F2" s="392"/>
      <c r="G2" s="392"/>
      <c r="H2" s="392"/>
      <c r="I2" s="392"/>
      <c r="J2" s="392"/>
      <c r="K2" s="392"/>
      <c r="L2" s="392"/>
      <c r="M2" s="392"/>
      <c r="N2" s="392"/>
      <c r="O2" s="392"/>
      <c r="P2" s="392"/>
      <c r="Q2" s="392"/>
      <c r="R2" s="392"/>
      <c r="S2" s="392"/>
    </row>
    <row r="3" spans="2:20">
      <c r="B3" s="392"/>
      <c r="C3" s="392"/>
      <c r="D3" s="392"/>
      <c r="E3" s="392"/>
      <c r="F3" s="392"/>
      <c r="G3" s="392"/>
      <c r="H3" s="392"/>
      <c r="I3" s="392"/>
      <c r="J3" s="392"/>
      <c r="K3" s="392"/>
      <c r="L3" s="392"/>
      <c r="M3" s="392"/>
      <c r="N3" s="392"/>
      <c r="O3" s="392"/>
      <c r="P3" s="392"/>
      <c r="Q3" s="392"/>
      <c r="R3" s="392"/>
      <c r="S3" s="392"/>
    </row>
    <row r="4" spans="2:20" ht="42.75" customHeight="1">
      <c r="B4" s="751" t="s">
        <v>350</v>
      </c>
      <c r="C4" s="752">
        <v>2015</v>
      </c>
      <c r="D4" s="753"/>
      <c r="E4" s="754"/>
      <c r="F4" s="392"/>
      <c r="G4" s="115" t="s">
        <v>102</v>
      </c>
      <c r="H4" s="116" t="s">
        <v>5</v>
      </c>
      <c r="I4" s="117" t="s">
        <v>2</v>
      </c>
      <c r="J4" s="118" t="s">
        <v>17</v>
      </c>
      <c r="K4" s="116" t="s">
        <v>6</v>
      </c>
      <c r="L4" s="116" t="s">
        <v>1</v>
      </c>
      <c r="M4" s="116" t="s">
        <v>292</v>
      </c>
      <c r="N4" s="116" t="s">
        <v>293</v>
      </c>
      <c r="O4" s="116" t="s">
        <v>266</v>
      </c>
      <c r="P4" s="116" t="s">
        <v>268</v>
      </c>
      <c r="Q4" s="116" t="s">
        <v>104</v>
      </c>
      <c r="R4" s="116" t="s">
        <v>100</v>
      </c>
      <c r="S4" s="116" t="s">
        <v>46</v>
      </c>
    </row>
    <row r="5" spans="2:20" ht="45" customHeight="1">
      <c r="B5" s="754"/>
      <c r="C5" s="754"/>
      <c r="D5" s="754"/>
      <c r="E5" s="754"/>
      <c r="F5" s="392"/>
      <c r="G5" s="829" t="s">
        <v>18</v>
      </c>
      <c r="H5" s="119"/>
      <c r="I5" s="119"/>
      <c r="J5" s="352" t="s">
        <v>21</v>
      </c>
      <c r="K5" s="119" t="s">
        <v>22</v>
      </c>
      <c r="L5" s="833" t="str">
        <f>M5</f>
        <v xml:space="preserve">Results and Balance sheet </v>
      </c>
      <c r="M5" s="807" t="s">
        <v>295</v>
      </c>
      <c r="N5" s="807"/>
      <c r="O5" s="807"/>
      <c r="P5" s="807"/>
      <c r="Q5" s="807"/>
      <c r="R5" s="807"/>
      <c r="S5" s="807" t="s">
        <v>48</v>
      </c>
    </row>
    <row r="6" spans="2:20" ht="21" customHeight="1">
      <c r="B6" s="806" t="s">
        <v>334</v>
      </c>
      <c r="C6" s="806"/>
      <c r="D6" s="806"/>
      <c r="E6" s="806"/>
      <c r="F6" s="392"/>
      <c r="G6" s="830"/>
      <c r="H6" s="120" t="s">
        <v>19</v>
      </c>
      <c r="I6" s="120" t="s">
        <v>20</v>
      </c>
      <c r="J6" s="120" t="s">
        <v>23</v>
      </c>
      <c r="K6" s="121" t="s">
        <v>24</v>
      </c>
      <c r="L6" s="834"/>
      <c r="M6" s="808"/>
      <c r="N6" s="808"/>
      <c r="O6" s="808"/>
      <c r="P6" s="808"/>
      <c r="Q6" s="808"/>
      <c r="R6" s="808"/>
      <c r="S6" s="808"/>
    </row>
    <row r="7" spans="2:20" ht="21.95" customHeight="1">
      <c r="B7" s="764" t="s">
        <v>37</v>
      </c>
      <c r="C7" s="761" t="s">
        <v>35</v>
      </c>
      <c r="D7" s="760"/>
      <c r="E7" s="754"/>
      <c r="F7" s="392"/>
      <c r="G7" s="830"/>
      <c r="H7" s="121"/>
      <c r="I7" s="121"/>
      <c r="J7" s="121"/>
      <c r="K7" s="121" t="s">
        <v>25</v>
      </c>
      <c r="L7" s="121"/>
      <c r="M7" s="808"/>
      <c r="N7" s="808"/>
      <c r="O7" s="808"/>
      <c r="P7" s="808"/>
      <c r="Q7" s="808"/>
      <c r="R7" s="808"/>
      <c r="S7" s="808"/>
    </row>
    <row r="8" spans="2:20" ht="21.95" customHeight="1">
      <c r="B8" s="764" t="s">
        <v>38</v>
      </c>
      <c r="C8" s="762" t="s">
        <v>105</v>
      </c>
      <c r="D8" s="760"/>
      <c r="E8" s="754"/>
      <c r="F8" s="392"/>
      <c r="G8" s="831" t="s">
        <v>13</v>
      </c>
      <c r="H8" s="124" t="s">
        <v>26</v>
      </c>
      <c r="I8" s="124"/>
      <c r="J8" s="124" t="s">
        <v>27</v>
      </c>
      <c r="K8" s="124" t="s">
        <v>24</v>
      </c>
      <c r="L8" s="828" t="str">
        <f>M8</f>
        <v xml:space="preserve">Results and Balance sheet </v>
      </c>
      <c r="M8" s="828" t="str">
        <f>M5</f>
        <v xml:space="preserve">Results and Balance sheet </v>
      </c>
      <c r="N8" s="124"/>
      <c r="O8" s="124"/>
      <c r="P8" s="124"/>
      <c r="Q8" s="124"/>
      <c r="R8" s="124"/>
      <c r="S8" s="124"/>
    </row>
    <row r="9" spans="2:20" ht="21.95" customHeight="1">
      <c r="B9" s="764" t="s">
        <v>39</v>
      </c>
      <c r="C9" s="762" t="s">
        <v>262</v>
      </c>
      <c r="D9" s="760"/>
      <c r="E9" s="754"/>
      <c r="F9" s="392"/>
      <c r="G9" s="831"/>
      <c r="H9" s="124" t="s">
        <v>28</v>
      </c>
      <c r="I9" s="124"/>
      <c r="J9" s="124" t="s">
        <v>43</v>
      </c>
      <c r="K9" s="124" t="s">
        <v>25</v>
      </c>
      <c r="L9" s="828"/>
      <c r="M9" s="828"/>
      <c r="N9" s="124"/>
      <c r="O9" s="124"/>
      <c r="P9" s="124"/>
      <c r="Q9" s="124"/>
      <c r="R9" s="124"/>
      <c r="S9" s="124"/>
    </row>
    <row r="10" spans="2:20" ht="21.95" customHeight="1">
      <c r="B10" s="764" t="s">
        <v>40</v>
      </c>
      <c r="C10" s="762" t="s">
        <v>5</v>
      </c>
      <c r="D10" s="760"/>
      <c r="E10" s="754"/>
      <c r="F10" s="392"/>
      <c r="G10" s="831"/>
      <c r="H10" s="124" t="s">
        <v>36</v>
      </c>
      <c r="I10" s="124"/>
      <c r="J10" s="124"/>
      <c r="K10" s="124"/>
      <c r="L10" s="828"/>
      <c r="M10" s="828"/>
      <c r="N10" s="124"/>
      <c r="O10" s="124"/>
      <c r="P10" s="124"/>
      <c r="Q10" s="124"/>
      <c r="R10" s="124"/>
      <c r="S10" s="124"/>
    </row>
    <row r="11" spans="2:20" ht="21.95" customHeight="1">
      <c r="B11" s="764" t="s">
        <v>41</v>
      </c>
      <c r="C11" s="762" t="s">
        <v>2</v>
      </c>
      <c r="D11" s="760"/>
      <c r="E11" s="754"/>
      <c r="F11" s="392"/>
      <c r="G11" s="815" t="s">
        <v>7</v>
      </c>
      <c r="H11" s="816" t="s">
        <v>29</v>
      </c>
      <c r="I11" s="123"/>
      <c r="J11" s="123"/>
      <c r="K11" s="125"/>
      <c r="L11" s="832" t="str">
        <f>M8</f>
        <v xml:space="preserve">Results and Balance sheet </v>
      </c>
      <c r="M11" s="125"/>
      <c r="N11" s="814" t="str">
        <f>M8</f>
        <v xml:space="preserve">Results and Balance sheet </v>
      </c>
      <c r="O11" s="125"/>
      <c r="P11" s="125"/>
      <c r="Q11" s="125"/>
      <c r="R11" s="125"/>
      <c r="S11" s="125"/>
    </row>
    <row r="12" spans="2:20" ht="21.95" customHeight="1">
      <c r="B12" s="764" t="s">
        <v>42</v>
      </c>
      <c r="C12" s="762" t="s">
        <v>3</v>
      </c>
      <c r="D12" s="760"/>
      <c r="E12" s="754"/>
      <c r="F12" s="392"/>
      <c r="G12" s="815"/>
      <c r="H12" s="816"/>
      <c r="I12" s="122"/>
      <c r="J12" s="122"/>
      <c r="K12" s="122"/>
      <c r="L12" s="832"/>
      <c r="M12" s="122"/>
      <c r="N12" s="814"/>
      <c r="O12" s="122"/>
      <c r="P12" s="122"/>
      <c r="Q12" s="122"/>
      <c r="R12" s="122"/>
      <c r="S12" s="122"/>
    </row>
    <row r="13" spans="2:20" ht="15.75">
      <c r="B13" s="764" t="s">
        <v>45</v>
      </c>
      <c r="C13" s="762" t="s">
        <v>6</v>
      </c>
      <c r="D13" s="760"/>
      <c r="E13" s="754"/>
      <c r="F13" s="392"/>
      <c r="G13" s="817" t="s">
        <v>30</v>
      </c>
      <c r="H13" s="809" t="s">
        <v>8</v>
      </c>
      <c r="I13" s="353"/>
      <c r="J13" s="353"/>
      <c r="K13" s="809" t="s">
        <v>16</v>
      </c>
      <c r="L13" s="809"/>
      <c r="M13" s="809"/>
      <c r="N13" s="809"/>
      <c r="O13" s="809"/>
      <c r="P13" s="809"/>
      <c r="Q13" s="809" t="str">
        <f>P15</f>
        <v xml:space="preserve">Results and Balance sheet </v>
      </c>
      <c r="R13" s="809"/>
      <c r="S13" s="809"/>
    </row>
    <row r="14" spans="2:20" ht="15.75">
      <c r="B14" s="764" t="s">
        <v>49</v>
      </c>
      <c r="C14" s="762" t="s">
        <v>1</v>
      </c>
      <c r="D14" s="763"/>
      <c r="E14" s="754"/>
      <c r="F14" s="392"/>
      <c r="G14" s="818"/>
      <c r="H14" s="810"/>
      <c r="I14" s="354"/>
      <c r="J14" s="354"/>
      <c r="K14" s="810"/>
      <c r="L14" s="810"/>
      <c r="M14" s="810"/>
      <c r="N14" s="810"/>
      <c r="O14" s="810"/>
      <c r="P14" s="810"/>
      <c r="Q14" s="810"/>
      <c r="R14" s="810"/>
      <c r="S14" s="810"/>
    </row>
    <row r="15" spans="2:20" ht="21" customHeight="1">
      <c r="B15" s="764" t="s">
        <v>263</v>
      </c>
      <c r="C15" s="762" t="s">
        <v>264</v>
      </c>
      <c r="D15" s="763"/>
      <c r="E15" s="754"/>
      <c r="F15" s="392"/>
      <c r="G15" s="822" t="s">
        <v>2</v>
      </c>
      <c r="H15" s="109"/>
      <c r="I15" s="110" t="s">
        <v>31</v>
      </c>
      <c r="J15" s="111"/>
      <c r="K15" s="109"/>
      <c r="L15" s="824" t="str">
        <f>N11</f>
        <v xml:space="preserve">Results and Balance sheet </v>
      </c>
      <c r="M15" s="109"/>
      <c r="N15" s="109"/>
      <c r="O15" s="824" t="str">
        <f>N11</f>
        <v xml:space="preserve">Results and Balance sheet </v>
      </c>
      <c r="P15" s="826" t="str">
        <f>O15</f>
        <v xml:space="preserve">Results and Balance sheet </v>
      </c>
      <c r="Q15" s="109"/>
      <c r="R15" s="109"/>
      <c r="S15" s="109"/>
    </row>
    <row r="16" spans="2:20" ht="21.75" customHeight="1">
      <c r="B16" s="765" t="s">
        <v>106</v>
      </c>
      <c r="C16" s="762" t="s">
        <v>265</v>
      </c>
      <c r="D16" s="763"/>
      <c r="E16" s="754"/>
      <c r="F16" s="392"/>
      <c r="G16" s="823"/>
      <c r="H16" s="112"/>
      <c r="I16" s="113" t="s">
        <v>32</v>
      </c>
      <c r="J16" s="114"/>
      <c r="K16" s="112"/>
      <c r="L16" s="825"/>
      <c r="M16" s="112"/>
      <c r="N16" s="112"/>
      <c r="O16" s="825"/>
      <c r="P16" s="827"/>
      <c r="Q16" s="112"/>
      <c r="R16" s="112"/>
      <c r="S16" s="112"/>
    </row>
    <row r="17" spans="2:19" ht="15" customHeight="1">
      <c r="B17" s="765" t="s">
        <v>107</v>
      </c>
      <c r="C17" s="762" t="s">
        <v>266</v>
      </c>
      <c r="D17" s="763"/>
      <c r="E17" s="754"/>
      <c r="F17" s="392"/>
      <c r="G17" s="819" t="s">
        <v>33</v>
      </c>
      <c r="H17" s="126"/>
      <c r="I17" s="349"/>
      <c r="J17" s="349"/>
      <c r="K17" s="811" t="s">
        <v>34</v>
      </c>
      <c r="L17" s="811" t="str">
        <f>N11</f>
        <v xml:space="preserve">Results and Balance sheet </v>
      </c>
      <c r="M17" s="811"/>
      <c r="N17" s="811"/>
      <c r="O17" s="811"/>
      <c r="P17" s="811"/>
      <c r="Q17" s="811"/>
      <c r="R17" s="811" t="str">
        <f>Q13</f>
        <v xml:space="preserve">Results and Balance sheet </v>
      </c>
      <c r="S17" s="811" t="s">
        <v>47</v>
      </c>
    </row>
    <row r="18" spans="2:19" ht="15.75">
      <c r="B18" s="765" t="s">
        <v>269</v>
      </c>
      <c r="C18" s="762" t="s">
        <v>268</v>
      </c>
      <c r="D18" s="763"/>
      <c r="E18" s="754"/>
      <c r="F18" s="392"/>
      <c r="G18" s="820"/>
      <c r="H18" s="351"/>
      <c r="I18" s="351"/>
      <c r="J18" s="351"/>
      <c r="K18" s="812"/>
      <c r="L18" s="812"/>
      <c r="M18" s="812"/>
      <c r="N18" s="812"/>
      <c r="O18" s="812"/>
      <c r="P18" s="812"/>
      <c r="Q18" s="812"/>
      <c r="R18" s="812"/>
      <c r="S18" s="812"/>
    </row>
    <row r="19" spans="2:19" ht="15.75">
      <c r="B19" s="765" t="s">
        <v>270</v>
      </c>
      <c r="C19" s="762" t="s">
        <v>267</v>
      </c>
      <c r="D19" s="763"/>
      <c r="E19" s="754"/>
      <c r="F19" s="392"/>
      <c r="G19" s="821"/>
      <c r="H19" s="350"/>
      <c r="I19" s="127"/>
      <c r="J19" s="127"/>
      <c r="K19" s="813"/>
      <c r="L19" s="813"/>
      <c r="M19" s="813"/>
      <c r="N19" s="813"/>
      <c r="O19" s="813"/>
      <c r="P19" s="813"/>
      <c r="Q19" s="813"/>
      <c r="R19" s="813"/>
      <c r="S19" s="813"/>
    </row>
    <row r="20" spans="2:19" ht="15.75">
      <c r="B20" s="765" t="s">
        <v>271</v>
      </c>
      <c r="C20" s="762" t="s">
        <v>100</v>
      </c>
      <c r="D20" s="763"/>
      <c r="E20" s="754"/>
      <c r="F20" s="392"/>
      <c r="G20" s="750" t="s">
        <v>294</v>
      </c>
      <c r="H20" s="392"/>
      <c r="I20" s="392"/>
      <c r="J20" s="392"/>
      <c r="K20" s="392"/>
      <c r="L20" s="392"/>
      <c r="M20" s="392"/>
      <c r="N20" s="392"/>
      <c r="O20" s="392"/>
      <c r="P20" s="392"/>
      <c r="Q20" s="392"/>
      <c r="R20" s="392"/>
      <c r="S20" s="392"/>
    </row>
    <row r="21" spans="2:19" ht="15.75">
      <c r="B21" s="764" t="s">
        <v>272</v>
      </c>
      <c r="C21" s="762" t="s">
        <v>46</v>
      </c>
      <c r="D21" s="763"/>
      <c r="E21" s="754"/>
      <c r="F21" s="392"/>
      <c r="G21" s="392"/>
      <c r="H21" s="392"/>
      <c r="I21" s="392"/>
      <c r="J21" s="392"/>
      <c r="K21" s="392"/>
      <c r="L21" s="392"/>
      <c r="M21" s="392"/>
      <c r="N21" s="392"/>
      <c r="O21" s="392"/>
      <c r="P21" s="392"/>
      <c r="Q21" s="392"/>
      <c r="R21" s="392"/>
      <c r="S21" s="392"/>
    </row>
    <row r="22" spans="2:19" ht="18.75">
      <c r="B22" s="755"/>
      <c r="C22" s="756"/>
      <c r="D22" s="757"/>
      <c r="E22" s="754"/>
      <c r="F22" s="392"/>
      <c r="G22" s="392"/>
      <c r="H22" s="592"/>
      <c r="I22" s="392"/>
      <c r="J22" s="392"/>
      <c r="K22" s="392"/>
      <c r="L22" s="392"/>
      <c r="M22" s="392"/>
      <c r="N22" s="392"/>
      <c r="O22" s="392"/>
      <c r="P22" s="392"/>
      <c r="Q22" s="392"/>
      <c r="R22" s="392"/>
      <c r="S22" s="392"/>
    </row>
    <row r="23" spans="2:19" ht="18.75">
      <c r="B23" s="758"/>
      <c r="C23" s="758"/>
      <c r="D23" s="758"/>
      <c r="E23" s="758"/>
      <c r="F23" s="392"/>
      <c r="G23" s="392"/>
      <c r="H23" s="482" t="s">
        <v>101</v>
      </c>
      <c r="I23" s="392"/>
      <c r="J23" s="392"/>
      <c r="K23" s="392"/>
      <c r="L23" s="392"/>
      <c r="M23" s="392"/>
      <c r="N23" s="392"/>
      <c r="O23" s="392"/>
      <c r="P23" s="392"/>
      <c r="Q23" s="392"/>
      <c r="R23" s="392"/>
      <c r="S23" s="392"/>
    </row>
    <row r="24" spans="2:19">
      <c r="B24" s="758"/>
      <c r="C24" s="758"/>
      <c r="D24" s="758"/>
      <c r="E24" s="758"/>
      <c r="F24" s="392"/>
      <c r="G24" s="392"/>
      <c r="H24" s="392"/>
      <c r="I24" s="392"/>
      <c r="J24" s="392"/>
      <c r="K24" s="392"/>
      <c r="L24" s="392"/>
      <c r="M24" s="392"/>
      <c r="N24" s="392"/>
      <c r="O24" s="392"/>
      <c r="P24" s="392"/>
      <c r="Q24" s="392"/>
      <c r="R24" s="392"/>
      <c r="S24" s="392"/>
    </row>
    <row r="25" spans="2:19">
      <c r="B25" s="392"/>
      <c r="C25" s="392"/>
      <c r="D25" s="392"/>
      <c r="E25" s="392"/>
      <c r="F25" s="392"/>
      <c r="G25" s="392"/>
      <c r="H25" s="392"/>
      <c r="I25" s="392"/>
      <c r="J25" s="392"/>
      <c r="K25" s="392"/>
      <c r="L25" s="392"/>
      <c r="M25" s="392"/>
      <c r="N25" s="392"/>
      <c r="O25" s="392"/>
      <c r="P25" s="392"/>
      <c r="Q25" s="392"/>
      <c r="R25" s="392"/>
      <c r="S25" s="392"/>
    </row>
    <row r="26" spans="2:19">
      <c r="B26" s="392"/>
      <c r="C26" s="392"/>
      <c r="D26" s="392"/>
      <c r="E26" s="392"/>
      <c r="F26" s="392"/>
      <c r="G26" s="392"/>
      <c r="H26" s="392"/>
      <c r="I26" s="392"/>
      <c r="J26" s="392"/>
      <c r="K26" s="392"/>
      <c r="L26" s="392"/>
      <c r="M26" s="392"/>
      <c r="N26" s="392"/>
      <c r="O26" s="392"/>
      <c r="P26" s="392"/>
      <c r="Q26" s="392"/>
      <c r="R26" s="392"/>
      <c r="S26" s="392"/>
    </row>
    <row r="27" spans="2:19">
      <c r="B27" s="392"/>
      <c r="C27" s="392"/>
      <c r="D27" s="392"/>
      <c r="E27" s="392"/>
      <c r="F27" s="392"/>
      <c r="G27" s="392"/>
      <c r="H27" s="392"/>
      <c r="I27" s="392"/>
      <c r="J27" s="392"/>
      <c r="K27" s="392"/>
      <c r="L27" s="392"/>
      <c r="M27" s="392"/>
      <c r="N27" s="392"/>
      <c r="O27" s="392"/>
      <c r="P27" s="392"/>
      <c r="Q27" s="392"/>
      <c r="R27" s="392"/>
      <c r="S27" s="392"/>
    </row>
    <row r="28" spans="2:19">
      <c r="B28" s="392"/>
      <c r="C28" s="392"/>
      <c r="D28" s="392"/>
      <c r="E28" s="392"/>
      <c r="F28" s="392"/>
      <c r="G28" s="392"/>
      <c r="H28" s="392"/>
      <c r="I28" s="392"/>
      <c r="J28" s="392"/>
      <c r="K28" s="392"/>
      <c r="L28" s="392"/>
      <c r="M28" s="392"/>
      <c r="N28" s="392"/>
      <c r="O28" s="392"/>
      <c r="P28" s="392"/>
      <c r="Q28" s="392"/>
      <c r="R28" s="392"/>
      <c r="S28" s="392"/>
    </row>
    <row r="29" spans="2:19">
      <c r="B29" s="392"/>
      <c r="C29" s="392"/>
      <c r="D29" s="392"/>
      <c r="E29" s="392"/>
      <c r="F29" s="392"/>
      <c r="G29" s="392"/>
      <c r="H29" s="392"/>
      <c r="I29" s="392"/>
      <c r="J29" s="392"/>
      <c r="K29" s="392"/>
      <c r="L29" s="392"/>
      <c r="M29" s="392"/>
      <c r="N29" s="392"/>
      <c r="O29" s="392"/>
      <c r="P29" s="392"/>
      <c r="Q29" s="392"/>
      <c r="R29" s="392"/>
      <c r="S29" s="392"/>
    </row>
    <row r="30" spans="2:19">
      <c r="B30" s="392"/>
      <c r="C30" s="392"/>
      <c r="D30" s="392"/>
      <c r="E30" s="392"/>
      <c r="F30" s="392"/>
      <c r="G30" s="392"/>
      <c r="H30" s="392"/>
      <c r="I30" s="392"/>
      <c r="J30" s="392"/>
      <c r="K30" s="392"/>
      <c r="L30" s="392"/>
      <c r="M30" s="392"/>
      <c r="N30" s="392"/>
      <c r="O30" s="392"/>
      <c r="P30" s="392"/>
      <c r="Q30" s="392"/>
      <c r="R30" s="392"/>
      <c r="S30" s="392"/>
    </row>
    <row r="31" spans="2:19">
      <c r="B31" s="392"/>
      <c r="C31" s="392"/>
      <c r="D31" s="392"/>
      <c r="E31" s="392"/>
      <c r="F31" s="392"/>
      <c r="G31" s="392"/>
      <c r="H31" s="392"/>
      <c r="I31" s="392"/>
      <c r="J31" s="392"/>
      <c r="K31" s="392"/>
      <c r="L31" s="392"/>
      <c r="M31" s="392"/>
      <c r="N31" s="392"/>
      <c r="O31" s="392"/>
      <c r="P31" s="392"/>
      <c r="Q31" s="392"/>
      <c r="R31" s="392"/>
      <c r="S31" s="392"/>
    </row>
    <row r="32" spans="2:19">
      <c r="B32" s="392"/>
      <c r="C32" s="392"/>
      <c r="D32" s="392"/>
      <c r="E32" s="392"/>
      <c r="F32" s="392"/>
      <c r="G32" s="392"/>
      <c r="H32" s="392"/>
      <c r="I32" s="392"/>
      <c r="J32" s="392"/>
      <c r="K32" s="392"/>
      <c r="L32" s="392"/>
      <c r="M32" s="392"/>
      <c r="N32" s="392"/>
      <c r="O32" s="392"/>
      <c r="P32" s="392"/>
      <c r="Q32" s="392"/>
      <c r="R32" s="392"/>
      <c r="S32" s="392"/>
    </row>
    <row r="33" spans="2:19">
      <c r="B33" s="392"/>
      <c r="C33" s="392"/>
      <c r="D33" s="392"/>
      <c r="E33" s="392"/>
      <c r="F33" s="392"/>
      <c r="G33" s="392"/>
      <c r="H33" s="392"/>
      <c r="I33" s="392"/>
      <c r="J33" s="392"/>
      <c r="K33" s="392"/>
      <c r="L33" s="392"/>
      <c r="M33" s="392"/>
      <c r="N33" s="392"/>
      <c r="O33" s="392"/>
      <c r="P33" s="392"/>
      <c r="Q33" s="392"/>
      <c r="R33" s="392"/>
      <c r="S33" s="392"/>
    </row>
    <row r="34" spans="2:19" ht="18.75">
      <c r="B34" s="392"/>
      <c r="C34" s="392"/>
      <c r="D34" s="392"/>
      <c r="E34" s="392"/>
      <c r="F34" s="392"/>
      <c r="G34" s="392"/>
      <c r="H34" s="482" t="s">
        <v>102</v>
      </c>
      <c r="I34" s="392"/>
      <c r="J34" s="392"/>
      <c r="K34" s="392"/>
      <c r="L34" s="392"/>
      <c r="M34" s="392"/>
      <c r="N34" s="392"/>
      <c r="O34" s="392"/>
      <c r="P34" s="392"/>
      <c r="Q34" s="392"/>
      <c r="R34" s="392"/>
      <c r="S34" s="392"/>
    </row>
    <row r="35" spans="2:19">
      <c r="B35" s="392"/>
      <c r="C35" s="392"/>
      <c r="D35" s="392"/>
      <c r="E35" s="392"/>
      <c r="F35" s="392"/>
      <c r="G35" s="392"/>
      <c r="H35" s="483" t="s">
        <v>103</v>
      </c>
      <c r="I35" s="392"/>
      <c r="J35" s="392"/>
      <c r="K35" s="392"/>
      <c r="L35" s="392"/>
      <c r="M35" s="392"/>
      <c r="N35" s="392"/>
      <c r="O35" s="392"/>
      <c r="P35" s="392"/>
      <c r="Q35" s="392"/>
      <c r="R35" s="392"/>
      <c r="S35" s="392"/>
    </row>
    <row r="36" spans="2:19">
      <c r="B36" s="392"/>
      <c r="C36" s="392"/>
      <c r="D36" s="392"/>
      <c r="E36" s="392"/>
      <c r="F36" s="392"/>
      <c r="G36" s="392"/>
      <c r="H36" s="392"/>
      <c r="I36" s="392"/>
      <c r="J36" s="392"/>
      <c r="K36" s="392"/>
      <c r="L36" s="392"/>
      <c r="M36" s="392"/>
      <c r="N36" s="392"/>
      <c r="O36" s="392"/>
      <c r="P36" s="392"/>
      <c r="Q36" s="392"/>
      <c r="R36" s="392"/>
      <c r="S36" s="392"/>
    </row>
    <row r="37" spans="2:19">
      <c r="B37" s="392"/>
      <c r="C37" s="392"/>
      <c r="D37" s="392"/>
      <c r="E37" s="392"/>
      <c r="F37" s="392"/>
      <c r="G37" s="392"/>
      <c r="H37" s="392"/>
      <c r="I37" s="392"/>
      <c r="J37" s="392"/>
      <c r="K37" s="392"/>
      <c r="L37" s="392"/>
      <c r="M37" s="392"/>
      <c r="N37" s="392"/>
      <c r="O37" s="392"/>
      <c r="P37" s="392"/>
      <c r="Q37" s="392"/>
      <c r="R37" s="392"/>
      <c r="S37" s="392"/>
    </row>
    <row r="38" spans="2:19">
      <c r="B38" s="392"/>
      <c r="C38" s="392"/>
      <c r="D38" s="392"/>
      <c r="E38" s="392"/>
      <c r="F38" s="392"/>
      <c r="G38" s="392"/>
      <c r="H38" s="392"/>
      <c r="I38" s="392"/>
      <c r="J38" s="392"/>
      <c r="K38" s="392"/>
      <c r="L38" s="392"/>
      <c r="M38" s="392"/>
      <c r="N38" s="392"/>
      <c r="O38" s="392"/>
      <c r="P38" s="392"/>
      <c r="Q38" s="392"/>
      <c r="R38" s="392"/>
      <c r="S38" s="392"/>
    </row>
    <row r="39" spans="2:19">
      <c r="B39" s="392"/>
      <c r="C39" s="392"/>
      <c r="D39" s="392"/>
      <c r="E39" s="392"/>
      <c r="F39" s="392"/>
      <c r="G39" s="392"/>
      <c r="H39" s="392"/>
      <c r="I39" s="392"/>
      <c r="J39" s="392"/>
      <c r="K39" s="392"/>
      <c r="L39" s="392"/>
      <c r="M39" s="392"/>
      <c r="N39" s="392"/>
      <c r="O39" s="392"/>
      <c r="P39" s="392"/>
      <c r="Q39" s="392"/>
      <c r="R39" s="392"/>
      <c r="S39" s="392"/>
    </row>
    <row r="40" spans="2:19">
      <c r="B40" s="392"/>
      <c r="C40" s="392"/>
      <c r="D40" s="392"/>
      <c r="E40" s="392"/>
      <c r="F40" s="392"/>
      <c r="G40" s="392"/>
      <c r="H40" s="392"/>
      <c r="I40" s="392"/>
      <c r="J40" s="392"/>
      <c r="K40" s="392"/>
      <c r="L40" s="392"/>
      <c r="M40" s="392"/>
      <c r="N40" s="392"/>
      <c r="O40" s="392"/>
      <c r="P40" s="392"/>
      <c r="Q40" s="392"/>
      <c r="R40" s="392"/>
      <c r="S40" s="392"/>
    </row>
    <row r="41" spans="2:19">
      <c r="B41" s="392"/>
      <c r="C41" s="392"/>
      <c r="D41" s="392"/>
      <c r="E41" s="392"/>
      <c r="F41" s="392"/>
      <c r="G41" s="392"/>
      <c r="H41" s="392"/>
      <c r="I41" s="392"/>
      <c r="J41" s="392"/>
      <c r="K41" s="392"/>
      <c r="L41" s="392"/>
      <c r="M41" s="392"/>
      <c r="N41" s="392"/>
      <c r="O41" s="392"/>
      <c r="P41" s="392"/>
      <c r="Q41" s="392"/>
      <c r="R41" s="392"/>
      <c r="S41" s="392"/>
    </row>
    <row r="42" spans="2:19">
      <c r="B42" s="392"/>
      <c r="C42" s="392"/>
      <c r="D42" s="392"/>
      <c r="E42" s="392"/>
      <c r="F42" s="392"/>
      <c r="G42" s="392"/>
      <c r="H42" s="392"/>
      <c r="I42" s="392"/>
      <c r="J42" s="392"/>
      <c r="K42" s="392"/>
      <c r="L42" s="392"/>
      <c r="M42" s="392"/>
      <c r="N42" s="392"/>
      <c r="O42" s="392"/>
      <c r="P42" s="392"/>
      <c r="Q42" s="392"/>
      <c r="R42" s="392"/>
      <c r="S42" s="392"/>
    </row>
    <row r="43" spans="2:19">
      <c r="B43" s="392"/>
      <c r="C43" s="392"/>
      <c r="D43" s="392"/>
      <c r="E43" s="392"/>
      <c r="F43" s="392"/>
      <c r="G43" s="392"/>
      <c r="H43" s="392"/>
      <c r="I43" s="392"/>
      <c r="J43" s="392"/>
      <c r="K43" s="392"/>
      <c r="L43" s="392"/>
      <c r="M43" s="392"/>
      <c r="N43" s="392"/>
      <c r="O43" s="392"/>
      <c r="P43" s="392"/>
      <c r="Q43" s="392"/>
      <c r="R43" s="392"/>
      <c r="S43" s="392"/>
    </row>
    <row r="44" spans="2:19">
      <c r="B44" s="392"/>
      <c r="C44" s="392"/>
      <c r="D44" s="392"/>
      <c r="E44" s="392"/>
      <c r="F44" s="392"/>
      <c r="G44" s="392"/>
      <c r="H44" s="392"/>
      <c r="I44" s="392"/>
      <c r="J44" s="392"/>
      <c r="K44" s="392"/>
      <c r="L44" s="392"/>
      <c r="M44" s="392"/>
      <c r="N44" s="392"/>
      <c r="O44" s="392"/>
      <c r="P44" s="392"/>
      <c r="Q44" s="392"/>
      <c r="R44" s="392"/>
      <c r="S44" s="392"/>
    </row>
    <row r="45" spans="2:19">
      <c r="B45" s="392"/>
      <c r="C45" s="392"/>
      <c r="D45" s="392"/>
      <c r="E45" s="392"/>
      <c r="F45" s="392"/>
      <c r="G45" s="392"/>
      <c r="H45" s="392"/>
      <c r="I45" s="392"/>
      <c r="J45" s="392"/>
      <c r="K45" s="392"/>
      <c r="L45" s="392"/>
      <c r="M45" s="392"/>
      <c r="N45" s="392"/>
      <c r="O45" s="392"/>
      <c r="P45" s="392"/>
      <c r="Q45" s="392"/>
      <c r="R45" s="392"/>
      <c r="S45" s="392"/>
    </row>
    <row r="46" spans="2:19">
      <c r="B46" s="392"/>
      <c r="C46" s="392"/>
      <c r="D46" s="392"/>
      <c r="E46" s="392"/>
      <c r="F46" s="392"/>
      <c r="G46" s="392"/>
      <c r="H46" s="392"/>
      <c r="I46" s="392"/>
      <c r="J46" s="392"/>
      <c r="K46" s="392"/>
      <c r="L46" s="392"/>
      <c r="M46" s="392"/>
      <c r="N46" s="392"/>
      <c r="O46" s="392"/>
      <c r="P46" s="392"/>
      <c r="Q46" s="392"/>
      <c r="R46" s="392"/>
      <c r="S46" s="392"/>
    </row>
    <row r="47" spans="2:19">
      <c r="B47" s="392"/>
      <c r="C47" s="392"/>
      <c r="D47" s="392"/>
      <c r="E47" s="392"/>
      <c r="F47" s="392"/>
      <c r="G47" s="392"/>
      <c r="H47" s="392"/>
      <c r="I47" s="392"/>
      <c r="J47" s="392"/>
      <c r="K47" s="392"/>
      <c r="L47" s="392"/>
      <c r="M47" s="392"/>
      <c r="N47" s="392"/>
      <c r="O47" s="392"/>
      <c r="P47" s="392"/>
      <c r="Q47" s="392"/>
      <c r="R47" s="392"/>
      <c r="S47" s="392"/>
    </row>
    <row r="48" spans="2:19">
      <c r="B48" s="392"/>
      <c r="C48" s="392"/>
      <c r="D48" s="392"/>
      <c r="E48" s="392"/>
      <c r="F48" s="392"/>
      <c r="G48" s="392"/>
      <c r="H48" s="392"/>
      <c r="I48" s="392"/>
      <c r="J48" s="392"/>
      <c r="K48" s="392"/>
      <c r="L48" s="392"/>
      <c r="M48" s="392"/>
      <c r="N48" s="392"/>
      <c r="O48" s="392"/>
      <c r="P48" s="392"/>
      <c r="Q48" s="392"/>
      <c r="R48" s="392"/>
      <c r="S48" s="392"/>
    </row>
    <row r="49" spans="2:19">
      <c r="B49" s="392"/>
      <c r="C49" s="392"/>
      <c r="D49" s="392"/>
      <c r="E49" s="392"/>
      <c r="F49" s="392"/>
      <c r="G49" s="392"/>
      <c r="H49" s="392"/>
      <c r="I49" s="392"/>
      <c r="J49" s="392"/>
      <c r="K49" s="392"/>
      <c r="L49" s="392"/>
      <c r="M49" s="392"/>
      <c r="N49" s="392"/>
      <c r="O49" s="392"/>
      <c r="P49" s="392"/>
      <c r="Q49" s="392"/>
      <c r="R49" s="392"/>
      <c r="S49" s="392"/>
    </row>
    <row r="50" spans="2:19">
      <c r="B50" s="392"/>
      <c r="C50" s="392"/>
      <c r="D50" s="392"/>
      <c r="E50" s="392"/>
      <c r="F50" s="392"/>
      <c r="G50" s="392"/>
      <c r="H50" s="392"/>
      <c r="I50" s="392"/>
      <c r="J50" s="392"/>
      <c r="K50" s="392"/>
      <c r="L50" s="392"/>
      <c r="M50" s="392"/>
      <c r="N50" s="392"/>
      <c r="O50" s="392"/>
      <c r="P50" s="392"/>
      <c r="Q50" s="392"/>
      <c r="R50" s="392"/>
      <c r="S50" s="392"/>
    </row>
    <row r="51" spans="2:19">
      <c r="B51" s="392"/>
      <c r="C51" s="392"/>
      <c r="D51" s="392"/>
      <c r="E51" s="392"/>
      <c r="F51" s="392"/>
      <c r="G51" s="392"/>
      <c r="H51" s="392"/>
      <c r="I51" s="392"/>
      <c r="J51" s="392"/>
      <c r="K51" s="392"/>
      <c r="L51" s="392"/>
      <c r="M51" s="392"/>
      <c r="N51" s="392"/>
      <c r="O51" s="392"/>
      <c r="P51" s="392"/>
      <c r="Q51" s="392"/>
      <c r="R51" s="392"/>
      <c r="S51" s="392"/>
    </row>
    <row r="52" spans="2:19">
      <c r="B52" s="392"/>
      <c r="C52" s="392"/>
      <c r="D52" s="392"/>
      <c r="E52" s="392"/>
      <c r="F52" s="392"/>
      <c r="G52" s="392"/>
      <c r="H52" s="392"/>
      <c r="I52" s="392"/>
      <c r="J52" s="392"/>
      <c r="K52" s="392"/>
      <c r="L52" s="392"/>
      <c r="M52" s="392"/>
      <c r="N52" s="392"/>
      <c r="O52" s="392"/>
      <c r="P52" s="392"/>
      <c r="Q52" s="392"/>
      <c r="R52" s="392"/>
      <c r="S52" s="392"/>
    </row>
    <row r="53" spans="2:19">
      <c r="N53" s="2"/>
    </row>
    <row r="54" spans="2:19">
      <c r="N54" s="2"/>
    </row>
    <row r="55" spans="2:19">
      <c r="N55" s="2"/>
    </row>
    <row r="56" spans="2:19">
      <c r="N56" s="2"/>
    </row>
    <row r="57" spans="2:19">
      <c r="N57" s="2"/>
    </row>
    <row r="58" spans="2:19">
      <c r="N58" s="2"/>
    </row>
    <row r="59" spans="2:19">
      <c r="N59" s="2"/>
    </row>
    <row r="60" spans="2:19">
      <c r="N60" s="2"/>
    </row>
    <row r="61" spans="2:19">
      <c r="N61" s="2"/>
    </row>
    <row r="62" spans="2:19">
      <c r="N62" s="2"/>
    </row>
    <row r="63" spans="2:19">
      <c r="N63" s="2"/>
    </row>
    <row r="64" spans="2:19">
      <c r="N64" s="2"/>
    </row>
    <row r="65" spans="14:14">
      <c r="N65" s="2"/>
    </row>
    <row r="66" spans="14:14">
      <c r="N66" s="2"/>
    </row>
    <row r="67" spans="14:14">
      <c r="N67" s="2"/>
    </row>
    <row r="68" spans="14:14">
      <c r="N68" s="2"/>
    </row>
    <row r="69" spans="14:14">
      <c r="N69" s="2"/>
    </row>
    <row r="70" spans="14:14">
      <c r="N70" s="2"/>
    </row>
    <row r="71" spans="14:14">
      <c r="N71" s="2"/>
    </row>
    <row r="72" spans="14:14">
      <c r="N72" s="2"/>
    </row>
    <row r="73" spans="14:14">
      <c r="N73" s="2"/>
    </row>
  </sheetData>
  <mergeCells count="43">
    <mergeCell ref="L11:L12"/>
    <mergeCell ref="L8:L10"/>
    <mergeCell ref="L5:L6"/>
    <mergeCell ref="L13:L14"/>
    <mergeCell ref="L17:L19"/>
    <mergeCell ref="S5:S7"/>
    <mergeCell ref="S13:S14"/>
    <mergeCell ref="S17:S19"/>
    <mergeCell ref="K13:K14"/>
    <mergeCell ref="G15:G16"/>
    <mergeCell ref="O15:O16"/>
    <mergeCell ref="P15:P16"/>
    <mergeCell ref="L15:L16"/>
    <mergeCell ref="M13:M14"/>
    <mergeCell ref="M17:M19"/>
    <mergeCell ref="P5:P7"/>
    <mergeCell ref="P13:P14"/>
    <mergeCell ref="P17:P19"/>
    <mergeCell ref="M8:M10"/>
    <mergeCell ref="G5:G7"/>
    <mergeCell ref="G8:G10"/>
    <mergeCell ref="R5:R7"/>
    <mergeCell ref="R13:R14"/>
    <mergeCell ref="R17:R19"/>
    <mergeCell ref="O5:O7"/>
    <mergeCell ref="O13:O14"/>
    <mergeCell ref="O17:O19"/>
    <mergeCell ref="B6:E6"/>
    <mergeCell ref="B1:F1"/>
    <mergeCell ref="Q5:Q7"/>
    <mergeCell ref="Q13:Q14"/>
    <mergeCell ref="Q17:Q19"/>
    <mergeCell ref="N11:N12"/>
    <mergeCell ref="G11:G12"/>
    <mergeCell ref="H11:H12"/>
    <mergeCell ref="G13:G14"/>
    <mergeCell ref="H13:H14"/>
    <mergeCell ref="G17:G19"/>
    <mergeCell ref="K17:K19"/>
    <mergeCell ref="M5:M7"/>
    <mergeCell ref="N5:N7"/>
    <mergeCell ref="N13:N14"/>
    <mergeCell ref="N17:N19"/>
  </mergeCells>
  <hyperlinks>
    <hyperlink ref="C7" location="'1. Key figures'!A1" display="Key Figures"/>
    <hyperlink ref="C9" location="'3. Storebrand overview'!A1" display="Storebrand overview"/>
    <hyperlink ref="C10" location="'4. Savings (non-guaranteed)'!A1" display="Savings (non-guaranteed)"/>
    <hyperlink ref="C11" location="'5. Insurance'!A1" display="Insurance"/>
    <hyperlink ref="C12" location="'6. Guaranteed pension'!A1" display="Guaranteed pension"/>
    <hyperlink ref="C13" location="'7. Other'!A1" display="Other"/>
    <hyperlink ref="C15" location="'9. Storebrand Life Group'!A1" display="Storebrand Life Group"/>
    <hyperlink ref="C8" location="'2. Share info'!A1" display="Share info"/>
    <hyperlink ref="C14" location="'8. Storebrand Group'!A1" display="Storebrand Group"/>
    <hyperlink ref="C16" location="'10. Storebrand Asset Mgm Group'!A1" display="Storebrand Asset Mgt Group"/>
    <hyperlink ref="C18" location="'11. Storebrand Helsef- AS'!A1" display="Storebrand Forsikring AS"/>
    <hyperlink ref="C17" location="'11. Storebrand Helsef- AS'!A1" display="Storebrand Helse AS"/>
    <hyperlink ref="C19" location="'13. Storebrand Bank Group'!A1" display="Storebrand Bank Group"/>
    <hyperlink ref="C20" location="'14. Storebrand ASA'!A1" display="Storebrand ASA"/>
    <hyperlink ref="C21" location="'15. Solidity'!A1" display="Solidity"/>
  </hyperlinks>
  <pageMargins left="0.7" right="0.7" top="0.75" bottom="0.75" header="0.3" footer="0.3"/>
  <pageSetup paperSize="9" scale="35" fitToHeight="0" orientation="portrait" r:id="rId1"/>
  <ignoredErrors>
    <ignoredError sqref="B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U45"/>
  <sheetViews>
    <sheetView showGridLines="0" showZeros="0" zoomScaleNormal="100" workbookViewId="0"/>
  </sheetViews>
  <sheetFormatPr defaultColWidth="11.42578125" defaultRowHeight="15"/>
  <cols>
    <col min="1" max="1" width="6.28515625" style="2" customWidth="1"/>
    <col min="2" max="2" width="6" style="2" customWidth="1"/>
    <col min="3" max="3" width="33.7109375" style="2" customWidth="1"/>
    <col min="4" max="4" width="7.85546875" style="2" customWidth="1"/>
    <col min="5" max="6" width="7.28515625" style="2" customWidth="1"/>
    <col min="7" max="7" width="7.85546875" style="2" customWidth="1"/>
    <col min="8" max="8" width="7.42578125" style="2" customWidth="1"/>
    <col min="9" max="9" width="7.85546875" style="2" customWidth="1"/>
    <col min="10" max="10" width="7.42578125" style="2" customWidth="1"/>
    <col min="11" max="12" width="8.42578125" style="2" customWidth="1"/>
    <col min="13" max="16384" width="11.42578125" style="2"/>
  </cols>
  <sheetData>
    <row r="1" spans="2:15" s="151" customFormat="1" ht="51" customHeight="1" thickBot="1">
      <c r="B1" s="157"/>
      <c r="C1" s="597" t="str">
        <f>Contents!B1</f>
        <v>Supplementary Information</v>
      </c>
      <c r="D1" s="596"/>
      <c r="E1" s="596"/>
      <c r="F1" s="596"/>
      <c r="G1" s="596"/>
      <c r="H1" s="599" t="str">
        <f>Contents!I1</f>
        <v>2nd quarter 2015</v>
      </c>
      <c r="I1" s="604"/>
      <c r="J1" s="599" t="str">
        <f>Contents!K1</f>
        <v>(unaudited)</v>
      </c>
      <c r="K1" s="604"/>
      <c r="L1" s="605"/>
    </row>
    <row r="2" spans="2:15" s="151" customFormat="1" ht="15" customHeight="1">
      <c r="B2" s="157"/>
      <c r="C2" s="6"/>
      <c r="D2" s="6"/>
      <c r="E2" s="6"/>
      <c r="F2" s="9"/>
      <c r="G2" s="9"/>
      <c r="H2" s="601"/>
      <c r="I2" s="601"/>
      <c r="J2" s="601"/>
      <c r="K2" s="392"/>
      <c r="L2" s="392"/>
    </row>
    <row r="3" spans="2:15" ht="15" customHeight="1">
      <c r="B3" s="1"/>
      <c r="C3" s="603" t="s">
        <v>0</v>
      </c>
      <c r="D3" s="63"/>
      <c r="E3" s="63"/>
      <c r="F3" s="63"/>
      <c r="G3" s="63"/>
      <c r="H3" s="63"/>
      <c r="I3" s="63"/>
      <c r="J3" s="63"/>
      <c r="K3" s="157"/>
      <c r="L3" s="392"/>
      <c r="M3" s="151"/>
      <c r="N3" s="151"/>
      <c r="O3" s="151"/>
    </row>
    <row r="4" spans="2:15" ht="15" customHeight="1">
      <c r="B4" s="392"/>
      <c r="C4" s="657" t="s">
        <v>235</v>
      </c>
      <c r="D4" s="63"/>
      <c r="E4" s="63"/>
      <c r="F4" s="63"/>
      <c r="G4" s="63"/>
      <c r="H4" s="63"/>
      <c r="I4" s="63"/>
      <c r="J4" s="63"/>
      <c r="K4" s="157"/>
      <c r="L4" s="392"/>
      <c r="M4" s="151"/>
      <c r="N4" s="151"/>
      <c r="O4" s="151"/>
    </row>
    <row r="5" spans="2:15" ht="15" customHeight="1">
      <c r="B5" s="1"/>
      <c r="C5" s="602"/>
      <c r="D5" s="602">
        <v>2015</v>
      </c>
      <c r="E5" s="602" t="s">
        <v>347</v>
      </c>
      <c r="F5" s="602">
        <v>2014</v>
      </c>
      <c r="G5" s="602" t="s">
        <v>347</v>
      </c>
      <c r="H5" s="602" t="s">
        <v>347</v>
      </c>
      <c r="I5" s="602" t="s">
        <v>347</v>
      </c>
      <c r="J5" s="602">
        <v>2013</v>
      </c>
      <c r="K5" s="1"/>
      <c r="L5" s="1"/>
      <c r="M5" s="151"/>
      <c r="N5" s="151"/>
      <c r="O5" s="151"/>
    </row>
    <row r="6" spans="2:15" ht="15" customHeight="1">
      <c r="B6" s="1"/>
      <c r="C6" s="4" t="s">
        <v>69</v>
      </c>
      <c r="D6" s="20" t="s">
        <v>350</v>
      </c>
      <c r="E6" s="20" t="s">
        <v>351</v>
      </c>
      <c r="F6" s="20" t="s">
        <v>352</v>
      </c>
      <c r="G6" s="20" t="s">
        <v>353</v>
      </c>
      <c r="H6" s="20" t="s">
        <v>350</v>
      </c>
      <c r="I6" s="20" t="s">
        <v>351</v>
      </c>
      <c r="J6" s="20" t="s">
        <v>352</v>
      </c>
      <c r="K6" s="1"/>
      <c r="L6" s="1"/>
    </row>
    <row r="7" spans="2:15" ht="15" customHeight="1">
      <c r="B7" s="1"/>
      <c r="C7" s="737" t="s">
        <v>1</v>
      </c>
      <c r="D7" s="737"/>
      <c r="E7" s="737"/>
      <c r="F7" s="5"/>
      <c r="G7" s="5"/>
      <c r="H7" s="5"/>
      <c r="I7" s="5"/>
      <c r="J7" s="5"/>
      <c r="K7" s="1"/>
      <c r="L7" s="1"/>
    </row>
    <row r="8" spans="2:15" ht="15" customHeight="1">
      <c r="B8" s="1"/>
      <c r="C8" s="6" t="s">
        <v>137</v>
      </c>
      <c r="D8" s="7">
        <v>1.1188326611550246</v>
      </c>
      <c r="E8" s="481">
        <v>0.54966459273250967</v>
      </c>
      <c r="F8" s="140">
        <v>4.6101558026931668</v>
      </c>
      <c r="G8" s="140">
        <v>3.0588034870840581</v>
      </c>
      <c r="H8" s="7">
        <v>2.2168150478101092</v>
      </c>
      <c r="I8" s="140">
        <v>1.1319282848083936</v>
      </c>
      <c r="J8" s="140">
        <v>4.4081792750569289</v>
      </c>
      <c r="K8" s="1"/>
      <c r="L8" s="1"/>
    </row>
    <row r="9" spans="2:15" ht="15" customHeight="1">
      <c r="B9" s="1"/>
      <c r="C9" s="6" t="s">
        <v>403</v>
      </c>
      <c r="D9" s="8">
        <v>25275.140212000002</v>
      </c>
      <c r="E9" s="141">
        <v>24744.584935999999</v>
      </c>
      <c r="F9" s="141">
        <v>24740.550761999999</v>
      </c>
      <c r="G9" s="141">
        <v>23617.984491000003</v>
      </c>
      <c r="H9" s="8">
        <v>23528.088493000003</v>
      </c>
      <c r="I9" s="141">
        <v>23079.931441000001</v>
      </c>
      <c r="J9" s="141">
        <v>22775.176599000002</v>
      </c>
      <c r="K9" s="1"/>
      <c r="L9" s="1"/>
    </row>
    <row r="10" spans="2:15" ht="15" customHeight="1">
      <c r="B10" s="1"/>
      <c r="C10" s="14" t="s">
        <v>490</v>
      </c>
      <c r="D10" s="88">
        <v>5.8999999999999997E-2</v>
      </c>
      <c r="E10" s="694">
        <v>0.06</v>
      </c>
      <c r="F10" s="694">
        <v>0.13600000000000001</v>
      </c>
      <c r="G10" s="694">
        <v>8.8999999999999996E-2</v>
      </c>
      <c r="H10" s="695">
        <v>0.112</v>
      </c>
      <c r="I10" s="694">
        <v>0.114</v>
      </c>
      <c r="J10" s="694">
        <v>0.105</v>
      </c>
      <c r="K10" s="1"/>
      <c r="L10" s="1"/>
    </row>
    <row r="11" spans="2:15" ht="15" customHeight="1">
      <c r="B11" s="1"/>
      <c r="C11" s="6"/>
      <c r="D11" s="6"/>
      <c r="E11" s="6"/>
      <c r="F11" s="9"/>
      <c r="G11" s="9"/>
      <c r="H11" s="9"/>
      <c r="I11" s="9"/>
      <c r="J11" s="9"/>
      <c r="K11" s="1"/>
      <c r="L11" s="1"/>
    </row>
    <row r="12" spans="2:15" ht="15" customHeight="1">
      <c r="B12" s="1"/>
      <c r="C12" s="737" t="s">
        <v>56</v>
      </c>
      <c r="D12" s="737"/>
      <c r="E12" s="737"/>
      <c r="F12" s="15"/>
      <c r="G12" s="15"/>
      <c r="H12" s="15"/>
      <c r="I12" s="15"/>
      <c r="J12" s="15"/>
      <c r="K12" s="1"/>
      <c r="L12" s="1"/>
    </row>
    <row r="13" spans="2:15" ht="15" customHeight="1">
      <c r="B13" s="1"/>
      <c r="C13" s="6" t="s">
        <v>57</v>
      </c>
      <c r="D13" s="8">
        <v>3035.1470750115468</v>
      </c>
      <c r="E13" s="9">
        <v>2870.7423473775648</v>
      </c>
      <c r="F13" s="9">
        <v>2593.823357851692</v>
      </c>
      <c r="G13" s="9">
        <v>2483.3879753361089</v>
      </c>
      <c r="H13" s="8">
        <v>2346.7618970955346</v>
      </c>
      <c r="I13" s="9">
        <v>2462.5333394933332</v>
      </c>
      <c r="J13" s="9">
        <v>2273.022892026665</v>
      </c>
      <c r="K13" s="1"/>
      <c r="L13" s="1"/>
    </row>
    <row r="14" spans="2:15" ht="15" customHeight="1">
      <c r="B14" s="1"/>
      <c r="C14" s="16" t="s">
        <v>58</v>
      </c>
      <c r="D14" s="8">
        <v>117451.70891461</v>
      </c>
      <c r="E14" s="9">
        <v>115816</v>
      </c>
      <c r="F14" s="9">
        <v>105368.50305322</v>
      </c>
      <c r="G14" s="9">
        <v>93976.489011260011</v>
      </c>
      <c r="H14" s="8">
        <v>92898.503541677142</v>
      </c>
      <c r="I14" s="9">
        <v>87104.778321231322</v>
      </c>
      <c r="J14" s="9">
        <v>85451.515824685179</v>
      </c>
      <c r="K14" s="1"/>
      <c r="L14" s="1"/>
    </row>
    <row r="15" spans="2:15" ht="15" customHeight="1">
      <c r="B15" s="1"/>
      <c r="C15" s="6" t="s">
        <v>59</v>
      </c>
      <c r="D15" s="8">
        <v>551587</v>
      </c>
      <c r="E15" s="9">
        <v>557989</v>
      </c>
      <c r="F15" s="9">
        <v>534523</v>
      </c>
      <c r="G15" s="9">
        <v>502840</v>
      </c>
      <c r="H15" s="8">
        <v>501539</v>
      </c>
      <c r="I15" s="9">
        <v>495244</v>
      </c>
      <c r="J15" s="9">
        <v>487384</v>
      </c>
      <c r="K15" s="1"/>
      <c r="L15" s="1"/>
    </row>
    <row r="16" spans="2:15" ht="15" customHeight="1">
      <c r="B16" s="1"/>
      <c r="C16" s="14" t="s">
        <v>60</v>
      </c>
      <c r="D16" s="693">
        <v>24833</v>
      </c>
      <c r="E16" s="15">
        <v>24100</v>
      </c>
      <c r="F16" s="15">
        <v>24441</v>
      </c>
      <c r="G16" s="15">
        <v>24391</v>
      </c>
      <c r="H16" s="693">
        <v>24103</v>
      </c>
      <c r="I16" s="15">
        <v>23743</v>
      </c>
      <c r="J16" s="15">
        <v>24389</v>
      </c>
      <c r="K16" s="1"/>
      <c r="L16" s="1"/>
    </row>
    <row r="17" spans="2:21" ht="15" customHeight="1">
      <c r="B17" s="1"/>
      <c r="C17" s="6"/>
      <c r="D17" s="744"/>
      <c r="E17" s="9"/>
      <c r="F17" s="9"/>
      <c r="G17" s="9"/>
      <c r="H17" s="9"/>
      <c r="I17" s="9"/>
      <c r="J17" s="9"/>
      <c r="K17" s="1"/>
      <c r="L17" s="1"/>
    </row>
    <row r="18" spans="2:21" ht="15" customHeight="1">
      <c r="B18" s="1"/>
      <c r="C18" s="836" t="s">
        <v>2</v>
      </c>
      <c r="D18" s="836"/>
      <c r="E18" s="836"/>
      <c r="F18" s="15"/>
      <c r="G18" s="15"/>
      <c r="H18" s="15"/>
      <c r="I18" s="15"/>
      <c r="J18" s="15"/>
      <c r="K18" s="1"/>
      <c r="L18" s="1"/>
    </row>
    <row r="19" spans="2:21" ht="15" customHeight="1">
      <c r="B19" s="1"/>
      <c r="C19" s="6" t="s">
        <v>61</v>
      </c>
      <c r="D19" s="8">
        <v>4173.5757180000001</v>
      </c>
      <c r="E19" s="9">
        <v>4052.6648259488302</v>
      </c>
      <c r="F19" s="9">
        <v>3699.0171728182877</v>
      </c>
      <c r="G19" s="9">
        <v>3656.7481688087773</v>
      </c>
      <c r="H19" s="8">
        <v>3588.4128359343058</v>
      </c>
      <c r="I19" s="9">
        <v>3552.2319860692778</v>
      </c>
      <c r="J19" s="9">
        <v>3569.2438294441004</v>
      </c>
      <c r="K19" s="1"/>
      <c r="L19" s="1"/>
    </row>
    <row r="20" spans="2:21" ht="15" customHeight="1">
      <c r="B20" s="1"/>
      <c r="C20" s="6" t="s">
        <v>62</v>
      </c>
      <c r="D20" s="142">
        <v>0.72091478284850963</v>
      </c>
      <c r="E20" s="143">
        <v>0.75203824384130291</v>
      </c>
      <c r="F20" s="143">
        <v>0.76394219374097028</v>
      </c>
      <c r="G20" s="143">
        <v>0.72859852845895956</v>
      </c>
      <c r="H20" s="142">
        <v>0.72527759523809165</v>
      </c>
      <c r="I20" s="143">
        <v>0.63901349900723481</v>
      </c>
      <c r="J20" s="143">
        <v>0.76394219374097028</v>
      </c>
      <c r="K20" s="1"/>
      <c r="L20" s="1"/>
    </row>
    <row r="21" spans="2:21" ht="15" customHeight="1">
      <c r="B21" s="1"/>
      <c r="C21" s="6" t="s">
        <v>63</v>
      </c>
      <c r="D21" s="142">
        <v>0.14546367008244451</v>
      </c>
      <c r="E21" s="143">
        <v>0.14954636813809619</v>
      </c>
      <c r="F21" s="143">
        <v>1.2388269229649236E-2</v>
      </c>
      <c r="G21" s="143">
        <v>0.15970931057778151</v>
      </c>
      <c r="H21" s="142">
        <v>0.17161204956053408</v>
      </c>
      <c r="I21" s="143">
        <v>0.16422889964819007</v>
      </c>
      <c r="J21" s="143">
        <v>1.2388269229649236E-2</v>
      </c>
      <c r="K21" s="1"/>
      <c r="L21" s="1"/>
    </row>
    <row r="22" spans="2:21" ht="15" customHeight="1">
      <c r="B22" s="1"/>
      <c r="C22" s="14" t="s">
        <v>64</v>
      </c>
      <c r="D22" s="696">
        <v>0.86637845293095406</v>
      </c>
      <c r="E22" s="697">
        <v>0.90158461197939921</v>
      </c>
      <c r="F22" s="697">
        <v>0.77633046297061947</v>
      </c>
      <c r="G22" s="697">
        <v>0.88830783903674126</v>
      </c>
      <c r="H22" s="696">
        <v>0.89688964479862576</v>
      </c>
      <c r="I22" s="697">
        <v>0.80324239865542491</v>
      </c>
      <c r="J22" s="697">
        <v>0.77633046297061947</v>
      </c>
      <c r="K22" s="1"/>
      <c r="L22" s="1"/>
    </row>
    <row r="23" spans="2:21" ht="15" customHeight="1">
      <c r="B23" s="1"/>
      <c r="C23" s="6"/>
      <c r="D23" s="9"/>
      <c r="E23" s="9"/>
      <c r="F23" s="9"/>
      <c r="G23" s="9"/>
      <c r="H23" s="9"/>
      <c r="I23" s="9"/>
      <c r="J23" s="9"/>
      <c r="K23" s="1"/>
      <c r="L23" s="1"/>
    </row>
    <row r="24" spans="2:21" ht="15" customHeight="1">
      <c r="B24" s="1"/>
      <c r="C24" s="737" t="s">
        <v>3</v>
      </c>
      <c r="D24" s="737"/>
      <c r="E24" s="737"/>
      <c r="F24" s="15"/>
      <c r="G24" s="15"/>
      <c r="H24" s="15"/>
      <c r="I24" s="15"/>
      <c r="J24" s="15"/>
      <c r="K24" s="1"/>
      <c r="L24" s="1"/>
    </row>
    <row r="25" spans="2:21" ht="15" customHeight="1">
      <c r="B25" s="1"/>
      <c r="C25" s="6" t="s">
        <v>65</v>
      </c>
      <c r="D25" s="8">
        <v>258824.73918422623</v>
      </c>
      <c r="E25" s="9">
        <v>261277</v>
      </c>
      <c r="F25" s="9">
        <v>264290.02898468182</v>
      </c>
      <c r="G25" s="9">
        <v>257424.56676394941</v>
      </c>
      <c r="H25" s="8">
        <v>263370.05098744296</v>
      </c>
      <c r="I25" s="9">
        <v>259799.40109759232</v>
      </c>
      <c r="J25" s="9">
        <v>264125.46052040299</v>
      </c>
      <c r="K25" s="1"/>
      <c r="L25" s="1"/>
      <c r="M25" s="484"/>
      <c r="N25" s="484"/>
      <c r="O25" s="484"/>
      <c r="P25" s="484"/>
      <c r="Q25" s="484"/>
      <c r="R25" s="484"/>
      <c r="S25" s="484"/>
      <c r="T25" s="484"/>
      <c r="U25" s="484"/>
    </row>
    <row r="26" spans="2:21" ht="15" customHeight="1">
      <c r="B26" s="1"/>
      <c r="C26" s="144" t="s">
        <v>66</v>
      </c>
      <c r="D26" s="11">
        <f>D25/(D25+D14)</f>
        <v>0.68785793129481476</v>
      </c>
      <c r="E26" s="12">
        <f t="shared" ref="E26:J26" si="0">E25/(E25+E14)</f>
        <v>0.69287151975772554</v>
      </c>
      <c r="F26" s="12">
        <f t="shared" si="0"/>
        <v>0.71495719989924011</v>
      </c>
      <c r="G26" s="12">
        <f t="shared" si="0"/>
        <v>0.73256628724708039</v>
      </c>
      <c r="H26" s="11">
        <f t="shared" si="0"/>
        <v>0.7392458515895094</v>
      </c>
      <c r="I26" s="12">
        <f>I25/(I25+I14)</f>
        <v>0.74890824761131469</v>
      </c>
      <c r="J26" s="12">
        <f t="shared" si="0"/>
        <v>0.75555736902898629</v>
      </c>
      <c r="K26" s="1"/>
      <c r="L26" s="1"/>
      <c r="M26" s="484"/>
      <c r="N26" s="484"/>
      <c r="O26" s="484"/>
      <c r="P26" s="484"/>
      <c r="Q26" s="484"/>
      <c r="R26" s="484"/>
      <c r="S26" s="484"/>
      <c r="T26" s="484"/>
      <c r="U26" s="484"/>
    </row>
    <row r="27" spans="2:21" ht="15" customHeight="1">
      <c r="B27" s="1"/>
      <c r="C27" s="144" t="s">
        <v>273</v>
      </c>
      <c r="D27" s="472">
        <v>1432.3323954719385</v>
      </c>
      <c r="E27" s="473">
        <v>5038.4824425800007</v>
      </c>
      <c r="F27" s="473">
        <v>2229.3193692488912</v>
      </c>
      <c r="G27" s="473">
        <v>5452.1214061477758</v>
      </c>
      <c r="H27" s="472">
        <v>72.234317776667183</v>
      </c>
      <c r="I27" s="9">
        <v>7069.5879241000011</v>
      </c>
      <c r="J27" s="9">
        <v>414.64808883499984</v>
      </c>
      <c r="K27" s="1"/>
      <c r="L27" s="1"/>
      <c r="M27" s="484"/>
      <c r="N27" s="485"/>
      <c r="O27" s="485"/>
      <c r="P27" s="485"/>
      <c r="Q27" s="485"/>
      <c r="R27" s="485"/>
      <c r="S27" s="485"/>
      <c r="T27" s="485"/>
      <c r="U27" s="485"/>
    </row>
    <row r="28" spans="2:21" ht="15" customHeight="1">
      <c r="B28" s="1"/>
      <c r="C28" s="459" t="s">
        <v>169</v>
      </c>
      <c r="D28" s="11">
        <v>5.72448429001048E-2</v>
      </c>
      <c r="E28" s="12">
        <v>6.5494154710940597E-2</v>
      </c>
      <c r="F28" s="12">
        <v>6.5953814395769986E-2</v>
      </c>
      <c r="G28" s="12">
        <v>4.8077841789819303E-2</v>
      </c>
      <c r="H28" s="11">
        <v>4.6350656679607492E-2</v>
      </c>
      <c r="I28" s="12">
        <v>4.2429235460572763E-2</v>
      </c>
      <c r="J28" s="12">
        <v>4.8308291812453261E-2</v>
      </c>
      <c r="K28" s="1"/>
      <c r="L28" s="1"/>
      <c r="M28" s="484"/>
      <c r="N28" s="484"/>
      <c r="O28" s="484"/>
      <c r="P28" s="484"/>
      <c r="Q28" s="484"/>
      <c r="R28" s="484"/>
      <c r="S28" s="484"/>
      <c r="T28" s="484"/>
      <c r="U28" s="484"/>
    </row>
    <row r="29" spans="2:21" ht="15" customHeight="1">
      <c r="B29" s="1"/>
      <c r="C29" s="678" t="s">
        <v>170</v>
      </c>
      <c r="D29" s="676">
        <v>0.1239</v>
      </c>
      <c r="E29" s="677">
        <v>0.1245</v>
      </c>
      <c r="F29" s="677">
        <v>0.11650000000000001</v>
      </c>
      <c r="G29" s="677">
        <v>0.15</v>
      </c>
      <c r="H29" s="676">
        <v>0.151</v>
      </c>
      <c r="I29" s="677">
        <v>0.14599999999999999</v>
      </c>
      <c r="J29" s="677">
        <v>0.151</v>
      </c>
      <c r="K29" s="1"/>
      <c r="L29" s="1"/>
      <c r="M29" s="484"/>
      <c r="N29" s="484"/>
      <c r="O29" s="484"/>
      <c r="P29" s="484"/>
      <c r="Q29" s="484"/>
      <c r="R29" s="484"/>
      <c r="S29" s="484"/>
      <c r="T29" s="484"/>
      <c r="U29" s="484"/>
    </row>
    <row r="30" spans="2:21" ht="15" customHeight="1">
      <c r="B30" s="1"/>
      <c r="C30" s="6"/>
      <c r="D30" s="9"/>
      <c r="E30" s="9"/>
      <c r="F30" s="9"/>
      <c r="G30" s="9"/>
      <c r="H30" s="9"/>
      <c r="I30" s="9"/>
      <c r="J30" s="9"/>
      <c r="K30" s="1"/>
      <c r="L30" s="1"/>
      <c r="M30" s="484"/>
      <c r="N30" s="485"/>
      <c r="O30" s="485"/>
      <c r="P30" s="485"/>
      <c r="Q30" s="485"/>
      <c r="R30" s="485"/>
      <c r="S30" s="485"/>
      <c r="T30" s="485"/>
      <c r="U30" s="485"/>
    </row>
    <row r="31" spans="2:21" ht="15" customHeight="1">
      <c r="B31" s="1"/>
      <c r="C31" s="737" t="s">
        <v>46</v>
      </c>
      <c r="D31" s="737"/>
      <c r="E31" s="737"/>
      <c r="F31" s="15"/>
      <c r="G31" s="15"/>
      <c r="H31" s="15"/>
      <c r="I31" s="15"/>
      <c r="J31" s="15"/>
      <c r="K31" s="1"/>
      <c r="L31" s="1"/>
    </row>
    <row r="32" spans="2:21" ht="15" customHeight="1">
      <c r="B32" s="1"/>
      <c r="C32" s="6" t="s">
        <v>491</v>
      </c>
      <c r="D32" s="11">
        <v>0.13602870827549801</v>
      </c>
      <c r="E32" s="12">
        <v>0.129</v>
      </c>
      <c r="F32" s="12">
        <v>0.13004689145978801</v>
      </c>
      <c r="G32" s="12">
        <v>0.13335077524220607</v>
      </c>
      <c r="H32" s="11">
        <v>0.140588866445154</v>
      </c>
      <c r="I32" s="12">
        <v>0.14397451013254392</v>
      </c>
      <c r="J32" s="12">
        <v>0.13375752520278655</v>
      </c>
      <c r="K32" s="1"/>
      <c r="L32" s="1"/>
    </row>
    <row r="33" spans="2:12" ht="15" customHeight="1">
      <c r="B33" s="1"/>
      <c r="C33" s="6" t="s">
        <v>129</v>
      </c>
      <c r="D33" s="8">
        <v>62292.672804000002</v>
      </c>
      <c r="E33" s="9">
        <v>66052</v>
      </c>
      <c r="F33" s="9">
        <v>64664.166289261892</v>
      </c>
      <c r="G33" s="9">
        <v>61903.747833950307</v>
      </c>
      <c r="H33" s="8">
        <v>60849.824486000005</v>
      </c>
      <c r="I33" s="9">
        <v>55471.631439000004</v>
      </c>
      <c r="J33" s="9">
        <v>54101.553087663677</v>
      </c>
      <c r="K33" s="1"/>
      <c r="L33" s="1"/>
    </row>
    <row r="34" spans="2:12" ht="15" customHeight="1">
      <c r="B34" s="1"/>
      <c r="C34" s="6" t="s">
        <v>563</v>
      </c>
      <c r="D34" s="11">
        <v>0.14585604377099601</v>
      </c>
      <c r="E34" s="12">
        <v>0.13763018435603155</v>
      </c>
      <c r="F34" s="12">
        <v>0.13487692678220026</v>
      </c>
      <c r="G34" s="12">
        <v>0.14143942575364235</v>
      </c>
      <c r="H34" s="11">
        <v>0.14132486112077253</v>
      </c>
      <c r="I34" s="12">
        <v>0.1479233376138788</v>
      </c>
      <c r="J34" s="12">
        <v>0.13645231671282856</v>
      </c>
      <c r="K34" s="1"/>
      <c r="L34" s="1"/>
    </row>
    <row r="35" spans="2:12" ht="15" customHeight="1">
      <c r="B35" s="1"/>
      <c r="C35" s="6" t="s">
        <v>564</v>
      </c>
      <c r="D35" s="142">
        <v>1.8330672658950971</v>
      </c>
      <c r="E35" s="143">
        <v>1.7337157256807347</v>
      </c>
      <c r="F35" s="143">
        <v>1.7503641800187522</v>
      </c>
      <c r="G35" s="143">
        <v>1.8187243785649492</v>
      </c>
      <c r="H35" s="142">
        <v>1.7796365655527595</v>
      </c>
      <c r="I35" s="143">
        <v>1.8157279985213344</v>
      </c>
      <c r="J35" s="143">
        <v>1.7583196610047129</v>
      </c>
      <c r="K35" s="1"/>
      <c r="L35" s="1"/>
    </row>
    <row r="36" spans="2:12" ht="15" customHeight="1">
      <c r="B36" s="1"/>
      <c r="C36" s="6" t="s">
        <v>565</v>
      </c>
      <c r="D36" s="142">
        <v>1.8804644452233197</v>
      </c>
      <c r="E36" s="143">
        <v>1.5298391717773341</v>
      </c>
      <c r="F36" s="143">
        <v>1.7130162704640062</v>
      </c>
      <c r="G36" s="143">
        <v>2.0942965057083667</v>
      </c>
      <c r="H36" s="142">
        <v>2.1108358099877313</v>
      </c>
      <c r="I36" s="143">
        <v>2.2992173534452833</v>
      </c>
      <c r="J36" s="143">
        <v>2.5388846525512019</v>
      </c>
      <c r="K36" s="1"/>
      <c r="L36" s="1"/>
    </row>
    <row r="37" spans="2:12" ht="15" customHeight="1">
      <c r="B37" s="1"/>
      <c r="C37" s="6" t="s">
        <v>95</v>
      </c>
      <c r="D37" s="13">
        <v>0.1633</v>
      </c>
      <c r="E37" s="12">
        <v>0.1575</v>
      </c>
      <c r="F37" s="12">
        <v>0.14979999999999999</v>
      </c>
      <c r="G37" s="12">
        <v>0.17853529274900448</v>
      </c>
      <c r="H37" s="11">
        <v>0.15672307302241004</v>
      </c>
      <c r="I37" s="12">
        <v>0.14970289365053807</v>
      </c>
      <c r="J37" s="12">
        <v>0.13592083756283194</v>
      </c>
      <c r="K37" s="1"/>
      <c r="L37" s="1"/>
    </row>
    <row r="38" spans="2:12" ht="15" customHeight="1">
      <c r="B38" s="1"/>
      <c r="C38" s="675" t="s">
        <v>96</v>
      </c>
      <c r="D38" s="676">
        <v>0.14480000000000001</v>
      </c>
      <c r="E38" s="677">
        <v>0.1396</v>
      </c>
      <c r="F38" s="677">
        <v>0.1328</v>
      </c>
      <c r="G38" s="677">
        <v>0.16185700483297227</v>
      </c>
      <c r="H38" s="676">
        <v>0.14806363383882973</v>
      </c>
      <c r="I38" s="677">
        <v>0.14133650689988914</v>
      </c>
      <c r="J38" s="677">
        <v>0.12845012189227054</v>
      </c>
      <c r="K38" s="1"/>
      <c r="L38" s="1"/>
    </row>
    <row r="39" spans="2:12" ht="15" customHeight="1">
      <c r="B39" s="1"/>
      <c r="C39" s="673" t="s">
        <v>172</v>
      </c>
      <c r="D39" s="736">
        <v>0</v>
      </c>
      <c r="E39" s="736">
        <v>0</v>
      </c>
      <c r="F39" s="736">
        <v>0</v>
      </c>
      <c r="G39" s="736">
        <v>0</v>
      </c>
      <c r="H39" s="736">
        <v>0</v>
      </c>
      <c r="I39" s="736">
        <v>0</v>
      </c>
      <c r="J39" s="736">
        <v>0</v>
      </c>
      <c r="K39" s="1"/>
      <c r="L39" s="1"/>
    </row>
    <row r="40" spans="2:12" ht="15" customHeight="1">
      <c r="B40" s="1"/>
      <c r="C40" s="673" t="s">
        <v>173</v>
      </c>
      <c r="D40" s="673"/>
      <c r="E40" s="673"/>
      <c r="F40" s="673"/>
      <c r="G40" s="673"/>
      <c r="H40" s="673"/>
      <c r="I40" s="673"/>
      <c r="J40" s="673"/>
      <c r="K40" s="1"/>
      <c r="L40" s="1"/>
    </row>
    <row r="41" spans="2:12" ht="15" customHeight="1">
      <c r="B41" s="1"/>
      <c r="C41" s="673" t="s">
        <v>174</v>
      </c>
      <c r="D41" s="673"/>
      <c r="E41" s="673"/>
      <c r="F41" s="673"/>
      <c r="G41" s="673"/>
      <c r="H41" s="673"/>
      <c r="I41" s="673"/>
      <c r="J41" s="673"/>
      <c r="K41" s="1"/>
      <c r="L41" s="1"/>
    </row>
    <row r="42" spans="2:12" ht="29.25" customHeight="1">
      <c r="B42" s="1"/>
      <c r="C42" s="835" t="s">
        <v>175</v>
      </c>
      <c r="D42" s="835"/>
      <c r="E42" s="835"/>
      <c r="F42" s="835"/>
      <c r="G42" s="835"/>
      <c r="H42" s="835"/>
      <c r="I42" s="835"/>
      <c r="J42" s="835"/>
      <c r="K42" s="1"/>
      <c r="L42" s="1"/>
    </row>
    <row r="43" spans="2:12" ht="9.9499999999999993" customHeight="1">
      <c r="B43" s="1"/>
      <c r="C43" s="674"/>
      <c r="D43" s="674"/>
      <c r="E43" s="674"/>
      <c r="F43" s="674"/>
      <c r="G43" s="674"/>
      <c r="H43" s="674"/>
      <c r="I43" s="674"/>
      <c r="J43" s="674"/>
      <c r="K43" s="1"/>
      <c r="L43" s="1"/>
    </row>
    <row r="44" spans="2:12">
      <c r="B44" s="1"/>
      <c r="C44" s="674"/>
      <c r="D44" s="674"/>
      <c r="E44" s="674"/>
      <c r="F44" s="674"/>
      <c r="G44" s="674"/>
      <c r="H44" s="674"/>
      <c r="I44" s="674"/>
      <c r="J44" s="674"/>
      <c r="K44" s="1"/>
      <c r="L44" s="1"/>
    </row>
    <row r="45" spans="2:12">
      <c r="B45" s="1"/>
      <c r="C45" s="1"/>
      <c r="D45" s="1"/>
      <c r="E45" s="1"/>
      <c r="F45" s="1"/>
      <c r="G45" s="1"/>
      <c r="H45" s="1"/>
      <c r="I45" s="1"/>
      <c r="J45" s="1"/>
      <c r="K45" s="1"/>
      <c r="L45" s="1"/>
    </row>
  </sheetData>
  <mergeCells count="2">
    <mergeCell ref="C42:J42"/>
    <mergeCell ref="C18:E18"/>
  </mergeCells>
  <pageMargins left="0.7" right="0.7" top="0.75" bottom="0.75" header="0.3" footer="0.3"/>
  <pageSetup paperSize="9" scale="71"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O61"/>
  <sheetViews>
    <sheetView workbookViewId="0"/>
  </sheetViews>
  <sheetFormatPr defaultColWidth="9.140625" defaultRowHeight="15" outlineLevelCol="1"/>
  <cols>
    <col min="1" max="2" width="9.140625" style="2"/>
    <col min="3" max="3" width="34.42578125" style="2" customWidth="1"/>
    <col min="4" max="4" width="9.7109375" style="2" customWidth="1"/>
    <col min="5" max="9" width="6.85546875" style="2" customWidth="1"/>
    <col min="10" max="10" width="6.85546875" style="2" hidden="1" customWidth="1" outlineLevel="1"/>
    <col min="11" max="11" width="6.85546875" style="2" customWidth="1" collapsed="1"/>
    <col min="12" max="16384" width="9.140625" style="2"/>
  </cols>
  <sheetData>
    <row r="1" spans="2:15">
      <c r="B1" s="392"/>
      <c r="C1" s="387"/>
      <c r="D1" s="387"/>
      <c r="E1" s="387"/>
      <c r="F1" s="387"/>
      <c r="G1" s="387"/>
      <c r="H1" s="387"/>
      <c r="I1" s="387"/>
      <c r="J1" s="387"/>
      <c r="K1" s="392"/>
      <c r="L1" s="387"/>
      <c r="M1" s="392"/>
      <c r="N1" s="392"/>
      <c r="O1" s="392"/>
    </row>
    <row r="2" spans="2:15">
      <c r="B2" s="392"/>
      <c r="C2" s="838" t="s">
        <v>181</v>
      </c>
      <c r="D2" s="838"/>
      <c r="E2" s="838"/>
      <c r="F2" s="387"/>
      <c r="G2" s="392"/>
      <c r="H2" s="392"/>
      <c r="I2" s="392"/>
      <c r="J2" s="392"/>
      <c r="K2" s="392"/>
      <c r="L2" s="387"/>
      <c r="M2" s="392"/>
      <c r="N2" s="392"/>
      <c r="O2" s="392"/>
    </row>
    <row r="3" spans="2:15">
      <c r="B3" s="392"/>
      <c r="C3" s="393" t="s">
        <v>50</v>
      </c>
      <c r="D3" s="393" t="s">
        <v>51</v>
      </c>
      <c r="E3" s="394" t="s">
        <v>52</v>
      </c>
      <c r="F3" s="387"/>
      <c r="G3" s="392"/>
      <c r="H3" s="392"/>
      <c r="I3" s="392"/>
      <c r="J3" s="392"/>
      <c r="K3" s="392"/>
      <c r="L3" s="387"/>
      <c r="M3" s="392"/>
      <c r="N3" s="392"/>
      <c r="O3" s="392"/>
    </row>
    <row r="4" spans="2:15">
      <c r="B4" s="392"/>
      <c r="C4" s="386" t="s">
        <v>492</v>
      </c>
      <c r="D4" s="389">
        <v>0</v>
      </c>
      <c r="E4" s="385">
        <v>9.5799999999999996E-2</v>
      </c>
      <c r="F4" s="387"/>
      <c r="G4" s="392"/>
      <c r="H4" s="392"/>
      <c r="I4" s="392"/>
      <c r="J4" s="392"/>
      <c r="K4" s="392"/>
      <c r="L4" s="387"/>
      <c r="M4" s="392"/>
      <c r="N4" s="392"/>
      <c r="O4" s="392"/>
    </row>
    <row r="5" spans="2:15">
      <c r="B5" s="392"/>
      <c r="C5" s="386" t="s">
        <v>493</v>
      </c>
      <c r="D5" s="389">
        <v>0</v>
      </c>
      <c r="E5" s="385">
        <v>3.0300000000000001E-2</v>
      </c>
      <c r="F5" s="387"/>
      <c r="G5" s="387"/>
      <c r="H5" s="392"/>
      <c r="I5" s="392"/>
      <c r="J5" s="392"/>
      <c r="K5" s="392"/>
      <c r="L5" s="387"/>
      <c r="M5" s="392"/>
      <c r="N5" s="392"/>
      <c r="O5" s="392"/>
    </row>
    <row r="6" spans="2:15">
      <c r="B6" s="392"/>
      <c r="C6" s="386" t="s">
        <v>494</v>
      </c>
      <c r="D6" s="389" t="s">
        <v>495</v>
      </c>
      <c r="E6" s="385">
        <v>2.9100000000000001E-2</v>
      </c>
      <c r="F6" s="387"/>
      <c r="G6" s="392"/>
      <c r="H6" s="392"/>
      <c r="I6" s="392"/>
      <c r="J6" s="392"/>
      <c r="K6" s="392"/>
      <c r="L6" s="387"/>
      <c r="M6" s="392"/>
      <c r="N6" s="392"/>
      <c r="O6" s="392"/>
    </row>
    <row r="7" spans="2:15">
      <c r="B7" s="392"/>
      <c r="C7" s="386" t="s">
        <v>496</v>
      </c>
      <c r="D7" s="389" t="s">
        <v>495</v>
      </c>
      <c r="E7" s="385">
        <v>2.8899999999999999E-2</v>
      </c>
      <c r="F7" s="387"/>
      <c r="G7" s="392"/>
      <c r="H7" s="392"/>
      <c r="I7" s="392"/>
      <c r="J7" s="392"/>
      <c r="K7" s="392"/>
      <c r="L7" s="387"/>
      <c r="M7" s="392"/>
      <c r="N7" s="392"/>
      <c r="O7" s="392"/>
    </row>
    <row r="8" spans="2:15">
      <c r="B8" s="392"/>
      <c r="C8" s="386" t="s">
        <v>497</v>
      </c>
      <c r="D8" s="389">
        <v>0</v>
      </c>
      <c r="E8" s="385">
        <v>2.8799999999999999E-2</v>
      </c>
      <c r="F8" s="387"/>
      <c r="G8" s="392"/>
      <c r="H8" s="392"/>
      <c r="I8" s="392"/>
      <c r="J8" s="392"/>
      <c r="K8" s="392"/>
      <c r="L8" s="387"/>
      <c r="M8" s="392"/>
      <c r="N8" s="392"/>
      <c r="O8" s="392"/>
    </row>
    <row r="9" spans="2:15">
      <c r="B9" s="392"/>
      <c r="C9" s="386" t="s">
        <v>498</v>
      </c>
      <c r="D9" s="389" t="s">
        <v>495</v>
      </c>
      <c r="E9" s="385">
        <v>2.5999999999999999E-2</v>
      </c>
      <c r="F9" s="387"/>
      <c r="G9" s="392"/>
      <c r="H9" s="392"/>
      <c r="I9" s="392"/>
      <c r="J9" s="392"/>
      <c r="K9" s="392"/>
      <c r="L9" s="387"/>
      <c r="M9" s="392"/>
      <c r="N9" s="392"/>
      <c r="O9" s="392"/>
    </row>
    <row r="10" spans="2:15">
      <c r="B10" s="392"/>
      <c r="C10" s="386" t="s">
        <v>499</v>
      </c>
      <c r="D10" s="389" t="s">
        <v>495</v>
      </c>
      <c r="E10" s="385">
        <v>1.9400000000000001E-2</v>
      </c>
      <c r="F10" s="387"/>
      <c r="G10" s="392"/>
      <c r="H10" s="392"/>
      <c r="I10" s="392"/>
      <c r="J10" s="392"/>
      <c r="K10" s="392"/>
      <c r="L10" s="387"/>
      <c r="M10" s="392"/>
      <c r="N10" s="392"/>
      <c r="O10" s="392"/>
    </row>
    <row r="11" spans="2:15">
      <c r="B11" s="392"/>
      <c r="C11" s="386" t="s">
        <v>500</v>
      </c>
      <c r="D11" s="389" t="s">
        <v>495</v>
      </c>
      <c r="E11" s="385">
        <v>1.8100000000000002E-2</v>
      </c>
      <c r="F11" s="387"/>
      <c r="G11" s="392"/>
      <c r="H11" s="392"/>
      <c r="I11" s="392"/>
      <c r="J11" s="392"/>
      <c r="K11" s="392"/>
      <c r="L11" s="387"/>
      <c r="M11" s="392"/>
      <c r="N11" s="392"/>
      <c r="O11" s="392"/>
    </row>
    <row r="12" spans="2:15">
      <c r="B12" s="392"/>
      <c r="C12" s="386" t="s">
        <v>501</v>
      </c>
      <c r="D12" s="389" t="s">
        <v>495</v>
      </c>
      <c r="E12" s="385">
        <v>1.7299999999999999E-2</v>
      </c>
      <c r="F12" s="387"/>
      <c r="G12" s="392"/>
      <c r="H12" s="392"/>
      <c r="I12" s="392"/>
      <c r="J12" s="392"/>
      <c r="K12" s="392"/>
      <c r="L12" s="387"/>
      <c r="M12" s="392"/>
      <c r="N12" s="392"/>
      <c r="O12" s="392"/>
    </row>
    <row r="13" spans="2:15">
      <c r="B13" s="392"/>
      <c r="C13" s="386" t="s">
        <v>502</v>
      </c>
      <c r="D13" s="389">
        <v>0</v>
      </c>
      <c r="E13" s="385">
        <v>1.6199999999999999E-2</v>
      </c>
      <c r="F13" s="387"/>
      <c r="G13" s="392"/>
      <c r="H13" s="392"/>
      <c r="I13" s="392"/>
      <c r="J13" s="392"/>
      <c r="K13" s="392"/>
      <c r="L13" s="387"/>
      <c r="M13" s="392"/>
      <c r="N13" s="392"/>
      <c r="O13" s="392"/>
    </row>
    <row r="14" spans="2:15">
      <c r="B14" s="392"/>
      <c r="C14" s="386" t="s">
        <v>503</v>
      </c>
      <c r="D14" s="389" t="s">
        <v>4</v>
      </c>
      <c r="E14" s="385">
        <v>0.1346</v>
      </c>
      <c r="F14" s="387"/>
      <c r="G14" s="392"/>
      <c r="H14" s="392"/>
      <c r="I14" s="392"/>
      <c r="J14" s="392"/>
      <c r="K14" s="392"/>
      <c r="L14" s="387"/>
      <c r="M14" s="392"/>
      <c r="N14" s="392"/>
      <c r="O14" s="392"/>
    </row>
    <row r="15" spans="2:15">
      <c r="B15" s="392"/>
      <c r="C15" s="384" t="s">
        <v>504</v>
      </c>
      <c r="D15" s="390"/>
      <c r="E15" s="383">
        <v>0.44449999999999995</v>
      </c>
      <c r="F15" s="387"/>
      <c r="G15" s="392"/>
      <c r="H15" s="392"/>
      <c r="I15" s="392"/>
      <c r="J15" s="392"/>
      <c r="K15" s="392"/>
      <c r="L15" s="387"/>
      <c r="M15" s="392"/>
      <c r="N15" s="392"/>
      <c r="O15" s="392"/>
    </row>
    <row r="16" spans="2:15">
      <c r="B16" s="392"/>
      <c r="C16" s="680" t="s">
        <v>505</v>
      </c>
      <c r="D16" s="734"/>
      <c r="E16" s="735"/>
      <c r="F16" s="387"/>
      <c r="G16" s="392"/>
      <c r="H16" s="392"/>
      <c r="I16" s="392"/>
      <c r="J16" s="392"/>
      <c r="K16" s="392"/>
      <c r="L16" s="387"/>
      <c r="M16" s="392"/>
      <c r="N16" s="392"/>
      <c r="O16" s="392"/>
    </row>
    <row r="17" spans="2:15">
      <c r="B17" s="392"/>
      <c r="C17" s="387"/>
      <c r="D17" s="387"/>
      <c r="E17" s="388"/>
      <c r="F17" s="387"/>
      <c r="G17" s="392"/>
      <c r="H17" s="392"/>
      <c r="I17" s="392"/>
      <c r="J17" s="392"/>
      <c r="K17" s="392"/>
      <c r="L17" s="387"/>
      <c r="M17" s="392"/>
      <c r="N17" s="392"/>
      <c r="O17" s="392"/>
    </row>
    <row r="18" spans="2:15">
      <c r="B18" s="392"/>
      <c r="C18" s="838" t="s">
        <v>182</v>
      </c>
      <c r="D18" s="838"/>
      <c r="E18" s="838"/>
      <c r="F18" s="387"/>
      <c r="G18" s="392"/>
      <c r="H18" s="392"/>
      <c r="I18" s="392"/>
      <c r="J18" s="392"/>
      <c r="K18" s="392"/>
      <c r="L18" s="387"/>
      <c r="M18" s="392"/>
      <c r="N18" s="392"/>
      <c r="O18" s="392"/>
    </row>
    <row r="19" spans="2:15">
      <c r="B19" s="392"/>
      <c r="C19" s="396"/>
      <c r="D19" s="839" t="s">
        <v>53</v>
      </c>
      <c r="E19" s="839"/>
      <c r="F19" s="399"/>
      <c r="G19" s="392"/>
      <c r="H19" s="392"/>
      <c r="I19" s="392"/>
      <c r="J19" s="392"/>
      <c r="K19" s="392"/>
      <c r="L19" s="387"/>
      <c r="M19" s="392"/>
      <c r="N19" s="392"/>
      <c r="O19" s="392"/>
    </row>
    <row r="20" spans="2:15">
      <c r="B20" s="392"/>
      <c r="C20" s="397"/>
      <c r="D20" s="398" t="s">
        <v>54</v>
      </c>
      <c r="E20" s="398" t="s">
        <v>55</v>
      </c>
      <c r="F20" s="399"/>
      <c r="G20" s="392"/>
      <c r="H20" s="392"/>
      <c r="I20" s="392"/>
      <c r="J20" s="392"/>
      <c r="K20" s="392"/>
      <c r="L20" s="387"/>
      <c r="M20" s="392"/>
      <c r="N20" s="392"/>
      <c r="O20" s="392"/>
    </row>
    <row r="21" spans="2:15">
      <c r="B21" s="392"/>
      <c r="C21" s="391" t="s">
        <v>100</v>
      </c>
      <c r="D21" s="399" t="s">
        <v>513</v>
      </c>
      <c r="E21" s="399" t="s">
        <v>514</v>
      </c>
      <c r="F21" s="837" t="s">
        <v>515</v>
      </c>
      <c r="G21" s="837"/>
      <c r="H21" s="837"/>
      <c r="I21" s="387"/>
      <c r="J21" s="387"/>
      <c r="K21" s="392"/>
      <c r="L21" s="387"/>
      <c r="M21" s="392"/>
      <c r="N21" s="392"/>
      <c r="O21" s="392"/>
    </row>
    <row r="22" spans="2:15">
      <c r="B22" s="392"/>
      <c r="C22" s="391" t="s">
        <v>516</v>
      </c>
      <c r="D22" s="399" t="s">
        <v>517</v>
      </c>
      <c r="E22" s="399" t="s">
        <v>518</v>
      </c>
      <c r="F22" s="837" t="s">
        <v>519</v>
      </c>
      <c r="G22" s="837"/>
      <c r="H22" s="837"/>
      <c r="I22" s="387"/>
      <c r="J22" s="387"/>
      <c r="K22" s="392"/>
      <c r="L22" s="387"/>
      <c r="M22" s="392"/>
      <c r="N22" s="392"/>
      <c r="O22" s="392"/>
    </row>
    <row r="23" spans="2:15">
      <c r="B23" s="392"/>
      <c r="C23" s="391" t="s">
        <v>520</v>
      </c>
      <c r="D23" s="399" t="s">
        <v>517</v>
      </c>
      <c r="E23" s="399" t="s">
        <v>521</v>
      </c>
      <c r="F23" s="837" t="s">
        <v>522</v>
      </c>
      <c r="G23" s="837"/>
      <c r="H23" s="837"/>
      <c r="I23" s="387"/>
      <c r="J23" s="387"/>
      <c r="K23" s="392"/>
      <c r="L23" s="387"/>
      <c r="M23" s="392"/>
      <c r="N23" s="392"/>
      <c r="O23" s="392"/>
    </row>
    <row r="24" spans="2:15">
      <c r="B24" s="392"/>
      <c r="C24" s="395" t="s">
        <v>523</v>
      </c>
      <c r="D24" s="400" t="s">
        <v>524</v>
      </c>
      <c r="E24" s="400" t="s">
        <v>525</v>
      </c>
      <c r="F24" s="425"/>
      <c r="G24" s="425"/>
      <c r="H24" s="425"/>
      <c r="I24" s="387"/>
      <c r="J24" s="387"/>
      <c r="K24" s="392"/>
      <c r="L24" s="387"/>
      <c r="M24" s="392"/>
      <c r="N24" s="392"/>
      <c r="O24" s="392"/>
    </row>
    <row r="25" spans="2:15">
      <c r="B25" s="392"/>
      <c r="C25" s="392"/>
      <c r="D25" s="392"/>
      <c r="E25" s="392"/>
      <c r="F25" s="392"/>
      <c r="G25" s="392"/>
      <c r="H25" s="392"/>
      <c r="I25" s="392"/>
      <c r="J25" s="392"/>
      <c r="K25" s="392"/>
      <c r="L25" s="387"/>
      <c r="M25" s="392"/>
      <c r="N25" s="392"/>
      <c r="O25" s="392"/>
    </row>
    <row r="26" spans="2:15">
      <c r="B26" s="392"/>
      <c r="C26" s="838" t="s">
        <v>234</v>
      </c>
      <c r="D26" s="838"/>
      <c r="E26" s="838"/>
      <c r="F26" s="392"/>
      <c r="G26" s="392"/>
      <c r="H26" s="392"/>
      <c r="I26" s="392"/>
      <c r="J26" s="392"/>
      <c r="K26" s="392"/>
      <c r="L26" s="387"/>
      <c r="M26" s="392"/>
      <c r="N26" s="392"/>
      <c r="O26" s="392"/>
    </row>
    <row r="27" spans="2:15">
      <c r="B27" s="392"/>
      <c r="C27" s="395" t="s">
        <v>506</v>
      </c>
      <c r="D27" s="395"/>
      <c r="E27" s="392"/>
      <c r="F27" s="392"/>
      <c r="G27" s="392"/>
      <c r="H27" s="392"/>
      <c r="I27" s="392"/>
      <c r="J27" s="392"/>
      <c r="K27" s="392"/>
      <c r="L27" s="387"/>
      <c r="M27" s="392"/>
      <c r="N27" s="392"/>
      <c r="O27" s="392"/>
    </row>
    <row r="28" spans="2:15">
      <c r="B28" s="392"/>
      <c r="C28" s="391" t="s">
        <v>507</v>
      </c>
      <c r="D28" s="215">
        <v>0.39</v>
      </c>
      <c r="E28" s="392"/>
      <c r="F28" s="392"/>
      <c r="G28" s="392"/>
      <c r="H28" s="392"/>
      <c r="I28" s="392"/>
      <c r="J28" s="392"/>
      <c r="K28" s="392"/>
      <c r="L28" s="387"/>
      <c r="M28" s="392"/>
      <c r="N28" s="392"/>
      <c r="O28" s="392"/>
    </row>
    <row r="29" spans="2:15">
      <c r="B29" s="392"/>
      <c r="C29" s="391" t="s">
        <v>508</v>
      </c>
      <c r="D29" s="215">
        <v>0.22</v>
      </c>
      <c r="E29" s="392"/>
      <c r="F29" s="392"/>
      <c r="G29" s="392"/>
      <c r="H29" s="392"/>
      <c r="I29" s="392"/>
      <c r="J29" s="392"/>
      <c r="K29" s="392"/>
      <c r="L29" s="387"/>
      <c r="M29" s="392"/>
      <c r="N29" s="392"/>
      <c r="O29" s="392"/>
    </row>
    <row r="30" spans="2:15">
      <c r="B30" s="392"/>
      <c r="C30" s="391" t="s">
        <v>509</v>
      </c>
      <c r="D30" s="215">
        <v>0.11</v>
      </c>
      <c r="E30" s="392"/>
      <c r="F30" s="392"/>
      <c r="G30" s="392"/>
      <c r="H30" s="392"/>
      <c r="I30" s="392"/>
      <c r="J30" s="392"/>
      <c r="K30" s="392"/>
      <c r="L30" s="387"/>
      <c r="M30" s="392"/>
      <c r="N30" s="392"/>
      <c r="O30" s="392"/>
    </row>
    <row r="31" spans="2:15">
      <c r="B31" s="392"/>
      <c r="C31" s="391" t="s">
        <v>510</v>
      </c>
      <c r="D31" s="215">
        <v>0.09</v>
      </c>
      <c r="E31" s="392"/>
      <c r="F31" s="392"/>
      <c r="G31" s="392"/>
      <c r="H31" s="392"/>
      <c r="I31" s="392"/>
      <c r="J31" s="392"/>
      <c r="K31" s="392"/>
      <c r="L31" s="387"/>
      <c r="M31" s="392"/>
      <c r="N31" s="392"/>
      <c r="O31" s="392"/>
    </row>
    <row r="32" spans="2:15">
      <c r="B32" s="392"/>
      <c r="C32" s="391" t="s">
        <v>511</v>
      </c>
      <c r="D32" s="215">
        <v>0.05</v>
      </c>
      <c r="E32" s="392"/>
      <c r="F32" s="392"/>
      <c r="G32" s="392"/>
      <c r="H32" s="392"/>
      <c r="I32" s="392"/>
      <c r="J32" s="392"/>
      <c r="K32" s="392"/>
      <c r="L32" s="387"/>
      <c r="M32" s="392"/>
      <c r="N32" s="392"/>
      <c r="O32" s="392"/>
    </row>
    <row r="33" spans="2:15">
      <c r="B33" s="392"/>
      <c r="C33" s="395" t="s">
        <v>512</v>
      </c>
      <c r="D33" s="555">
        <v>0.14000000000000001</v>
      </c>
      <c r="E33" s="392"/>
      <c r="F33" s="392"/>
      <c r="G33" s="392"/>
      <c r="H33" s="392"/>
      <c r="I33" s="392"/>
      <c r="J33" s="392"/>
      <c r="K33" s="392"/>
      <c r="L33" s="387"/>
      <c r="M33" s="392"/>
      <c r="N33" s="392"/>
      <c r="O33" s="392"/>
    </row>
    <row r="34" spans="2:15">
      <c r="B34" s="392"/>
      <c r="C34" s="392"/>
      <c r="D34" s="392"/>
      <c r="E34" s="392"/>
      <c r="F34" s="392"/>
      <c r="G34" s="392"/>
      <c r="H34" s="392"/>
      <c r="I34" s="392"/>
      <c r="J34" s="392"/>
      <c r="K34" s="392"/>
      <c r="L34" s="387"/>
      <c r="M34" s="392"/>
      <c r="N34" s="392"/>
      <c r="O34" s="392"/>
    </row>
    <row r="35" spans="2:15">
      <c r="B35" s="392"/>
      <c r="C35" s="392"/>
      <c r="D35" s="392"/>
      <c r="E35" s="392"/>
      <c r="F35" s="392"/>
      <c r="G35" s="392"/>
      <c r="H35" s="392"/>
      <c r="I35" s="392"/>
      <c r="J35" s="392"/>
      <c r="K35" s="392"/>
      <c r="L35" s="387"/>
      <c r="M35" s="392"/>
      <c r="N35" s="392"/>
      <c r="O35" s="392"/>
    </row>
    <row r="36" spans="2:15">
      <c r="B36" s="392"/>
      <c r="C36" s="392"/>
      <c r="D36" s="392"/>
      <c r="E36" s="392"/>
      <c r="F36" s="392"/>
      <c r="G36" s="392"/>
      <c r="H36" s="392"/>
      <c r="I36" s="392"/>
      <c r="J36" s="392"/>
      <c r="K36" s="392"/>
      <c r="L36" s="387"/>
      <c r="M36" s="392"/>
      <c r="N36" s="392"/>
      <c r="O36" s="392"/>
    </row>
    <row r="37" spans="2:15">
      <c r="B37" s="392"/>
      <c r="C37" s="392"/>
      <c r="D37" s="392"/>
      <c r="E37" s="392"/>
      <c r="F37" s="392"/>
      <c r="G37" s="392"/>
      <c r="H37" s="392"/>
      <c r="I37" s="392"/>
      <c r="J37" s="392"/>
      <c r="K37" s="392"/>
      <c r="L37" s="387"/>
      <c r="M37" s="392"/>
      <c r="N37" s="392"/>
      <c r="O37" s="392"/>
    </row>
    <row r="38" spans="2:15">
      <c r="B38" s="392"/>
      <c r="C38" s="392"/>
      <c r="D38" s="392"/>
      <c r="E38" s="392"/>
      <c r="F38" s="392"/>
      <c r="G38" s="392"/>
      <c r="H38" s="392"/>
      <c r="I38" s="392"/>
      <c r="J38" s="392"/>
      <c r="K38" s="392"/>
      <c r="L38" s="387"/>
      <c r="M38" s="392"/>
      <c r="N38" s="392"/>
      <c r="O38" s="392"/>
    </row>
    <row r="39" spans="2:15">
      <c r="B39" s="392"/>
      <c r="C39" s="392"/>
      <c r="D39" s="392"/>
      <c r="E39" s="392"/>
      <c r="F39" s="392"/>
      <c r="G39" s="392"/>
      <c r="H39" s="392"/>
      <c r="I39" s="392"/>
      <c r="J39" s="392"/>
      <c r="K39" s="392"/>
      <c r="L39" s="387"/>
      <c r="M39" s="392"/>
      <c r="N39" s="392"/>
      <c r="O39" s="392"/>
    </row>
    <row r="40" spans="2:15">
      <c r="B40" s="392"/>
      <c r="C40" s="392"/>
      <c r="D40" s="392"/>
      <c r="E40" s="392"/>
      <c r="F40" s="392"/>
      <c r="G40" s="392"/>
      <c r="H40" s="392"/>
      <c r="I40" s="392"/>
      <c r="J40" s="392"/>
      <c r="K40" s="392"/>
      <c r="L40" s="392"/>
      <c r="M40" s="392"/>
      <c r="N40" s="392"/>
      <c r="O40" s="392"/>
    </row>
    <row r="41" spans="2:15">
      <c r="B41" s="392"/>
      <c r="C41" s="392"/>
      <c r="D41" s="392"/>
      <c r="E41" s="392"/>
      <c r="F41" s="392"/>
      <c r="G41" s="392"/>
      <c r="H41" s="392"/>
      <c r="I41" s="392"/>
      <c r="J41" s="392"/>
      <c r="K41" s="392"/>
      <c r="L41" s="392"/>
      <c r="M41" s="392"/>
      <c r="N41" s="392"/>
      <c r="O41" s="392"/>
    </row>
    <row r="42" spans="2:15">
      <c r="B42" s="392"/>
      <c r="C42" s="392"/>
      <c r="D42" s="392"/>
      <c r="E42" s="392"/>
      <c r="F42" s="392"/>
      <c r="G42" s="392"/>
      <c r="H42" s="392"/>
      <c r="I42" s="392"/>
      <c r="J42" s="392"/>
      <c r="K42" s="392"/>
      <c r="L42" s="392"/>
      <c r="M42" s="392"/>
      <c r="N42" s="392"/>
      <c r="O42" s="392"/>
    </row>
    <row r="43" spans="2:15">
      <c r="B43" s="392"/>
      <c r="C43" s="392"/>
      <c r="D43" s="392"/>
      <c r="E43" s="392"/>
      <c r="F43" s="392"/>
      <c r="G43" s="392"/>
      <c r="H43" s="392"/>
      <c r="I43" s="392"/>
      <c r="J43" s="392"/>
      <c r="K43" s="392"/>
      <c r="L43" s="392"/>
      <c r="M43" s="392"/>
      <c r="N43" s="392"/>
      <c r="O43" s="392"/>
    </row>
    <row r="44" spans="2:15">
      <c r="B44" s="392"/>
      <c r="C44" s="392"/>
      <c r="D44" s="392"/>
      <c r="E44" s="392"/>
      <c r="F44" s="392"/>
      <c r="G44" s="392"/>
      <c r="H44" s="392"/>
      <c r="I44" s="392"/>
      <c r="J44" s="392"/>
      <c r="K44" s="392"/>
      <c r="L44" s="392"/>
      <c r="M44" s="392"/>
      <c r="N44" s="392"/>
      <c r="O44" s="392"/>
    </row>
    <row r="45" spans="2:15">
      <c r="B45" s="392"/>
      <c r="C45" s="392"/>
      <c r="D45" s="392"/>
      <c r="E45" s="392"/>
      <c r="F45" s="392"/>
      <c r="G45" s="392"/>
      <c r="H45" s="392"/>
      <c r="I45" s="392"/>
      <c r="J45" s="392"/>
      <c r="K45" s="392"/>
      <c r="L45" s="392"/>
      <c r="M45" s="392"/>
      <c r="N45" s="392"/>
      <c r="O45" s="392"/>
    </row>
    <row r="46" spans="2:15">
      <c r="B46" s="392"/>
      <c r="C46" s="392"/>
      <c r="D46" s="392"/>
      <c r="E46" s="392"/>
      <c r="F46" s="392"/>
      <c r="G46" s="392"/>
      <c r="H46" s="392"/>
      <c r="I46" s="392"/>
      <c r="J46" s="392"/>
      <c r="K46" s="392"/>
      <c r="L46" s="392"/>
      <c r="M46" s="392"/>
      <c r="N46" s="392"/>
      <c r="O46" s="392"/>
    </row>
    <row r="47" spans="2:15">
      <c r="B47" s="392"/>
      <c r="C47" s="392"/>
      <c r="D47" s="392"/>
      <c r="E47" s="392"/>
      <c r="F47" s="392"/>
      <c r="G47" s="392"/>
      <c r="H47" s="392"/>
      <c r="I47" s="392"/>
      <c r="J47" s="392"/>
      <c r="K47" s="392"/>
      <c r="L47" s="392"/>
      <c r="M47" s="392"/>
      <c r="N47" s="392"/>
      <c r="O47" s="392"/>
    </row>
    <row r="48" spans="2:15">
      <c r="B48" s="392"/>
      <c r="C48" s="392"/>
      <c r="D48" s="392"/>
      <c r="E48" s="392"/>
      <c r="F48" s="392"/>
      <c r="G48" s="392"/>
      <c r="H48" s="392"/>
      <c r="I48" s="392"/>
      <c r="J48" s="392"/>
      <c r="K48" s="392"/>
      <c r="L48" s="392"/>
      <c r="M48" s="392"/>
      <c r="N48" s="392"/>
      <c r="O48" s="392"/>
    </row>
    <row r="49" spans="2:15">
      <c r="B49" s="392"/>
      <c r="C49" s="392"/>
      <c r="D49" s="392"/>
      <c r="E49" s="392"/>
      <c r="F49" s="392"/>
      <c r="G49" s="392"/>
      <c r="H49" s="392"/>
      <c r="I49" s="392"/>
      <c r="J49" s="392"/>
      <c r="K49" s="392"/>
      <c r="L49" s="392"/>
      <c r="M49" s="392"/>
      <c r="N49" s="392"/>
      <c r="O49" s="392"/>
    </row>
    <row r="50" spans="2:15">
      <c r="B50" s="392"/>
      <c r="C50" s="392"/>
      <c r="D50" s="392"/>
      <c r="E50" s="392"/>
      <c r="F50" s="392"/>
      <c r="G50" s="392"/>
      <c r="H50" s="392"/>
      <c r="I50" s="392"/>
      <c r="J50" s="392"/>
      <c r="K50" s="392"/>
      <c r="L50" s="392"/>
      <c r="M50" s="392"/>
      <c r="N50" s="392"/>
      <c r="O50" s="392"/>
    </row>
    <row r="51" spans="2:15">
      <c r="B51" s="392"/>
      <c r="C51" s="392"/>
      <c r="D51" s="392"/>
      <c r="E51" s="392"/>
      <c r="F51" s="392"/>
      <c r="G51" s="392"/>
      <c r="H51" s="392"/>
      <c r="I51" s="392"/>
      <c r="J51" s="392"/>
      <c r="K51" s="392"/>
      <c r="L51" s="392"/>
      <c r="M51" s="392"/>
      <c r="N51" s="392"/>
      <c r="O51" s="392"/>
    </row>
    <row r="52" spans="2:15">
      <c r="B52" s="392"/>
      <c r="C52" s="392"/>
      <c r="D52" s="392"/>
      <c r="E52" s="392"/>
      <c r="F52" s="392"/>
      <c r="G52" s="392"/>
      <c r="H52" s="392"/>
      <c r="I52" s="392"/>
      <c r="J52" s="392"/>
      <c r="K52" s="392"/>
      <c r="L52" s="392"/>
      <c r="M52" s="392"/>
      <c r="N52" s="392"/>
      <c r="O52" s="392"/>
    </row>
    <row r="53" spans="2:15">
      <c r="B53" s="392"/>
      <c r="C53" s="392"/>
      <c r="D53" s="392"/>
      <c r="E53" s="392"/>
      <c r="F53" s="392"/>
      <c r="G53" s="392"/>
      <c r="H53" s="392"/>
      <c r="I53" s="392"/>
      <c r="J53" s="392"/>
      <c r="K53" s="392"/>
      <c r="L53" s="392"/>
      <c r="M53" s="392"/>
      <c r="N53" s="392"/>
      <c r="O53" s="392"/>
    </row>
    <row r="54" spans="2:15">
      <c r="B54" s="392"/>
      <c r="C54" s="392"/>
      <c r="D54" s="392"/>
      <c r="E54" s="392"/>
      <c r="F54" s="392"/>
      <c r="G54" s="392"/>
      <c r="H54" s="392"/>
      <c r="I54" s="392"/>
      <c r="J54" s="392"/>
      <c r="K54" s="392"/>
      <c r="L54" s="392"/>
      <c r="M54" s="392"/>
      <c r="N54" s="392"/>
      <c r="O54" s="392"/>
    </row>
    <row r="55" spans="2:15">
      <c r="B55" s="392"/>
      <c r="C55" s="392"/>
      <c r="D55" s="392"/>
      <c r="E55" s="392"/>
      <c r="F55" s="392"/>
      <c r="G55" s="392"/>
      <c r="H55" s="392"/>
      <c r="I55" s="392"/>
      <c r="J55" s="392"/>
      <c r="K55" s="392"/>
      <c r="L55" s="392"/>
      <c r="M55" s="392"/>
      <c r="N55" s="392"/>
      <c r="O55" s="392"/>
    </row>
    <row r="56" spans="2:15">
      <c r="B56" s="392"/>
      <c r="C56" s="392"/>
      <c r="D56" s="392"/>
      <c r="E56" s="392"/>
      <c r="F56" s="392"/>
      <c r="G56" s="392"/>
      <c r="H56" s="392"/>
      <c r="I56" s="392"/>
      <c r="J56" s="392"/>
      <c r="K56" s="392"/>
      <c r="L56" s="392"/>
      <c r="M56" s="392"/>
      <c r="N56" s="392"/>
      <c r="O56" s="392"/>
    </row>
    <row r="57" spans="2:15">
      <c r="B57" s="392"/>
      <c r="C57" s="392"/>
      <c r="D57" s="392"/>
      <c r="E57" s="392"/>
      <c r="F57" s="392"/>
      <c r="G57" s="392"/>
      <c r="H57" s="392"/>
      <c r="I57" s="392"/>
      <c r="J57" s="392"/>
      <c r="K57" s="392"/>
      <c r="L57" s="392"/>
      <c r="M57" s="392"/>
      <c r="N57" s="392"/>
      <c r="O57" s="392"/>
    </row>
    <row r="58" spans="2:15">
      <c r="B58" s="392"/>
      <c r="C58" s="392"/>
      <c r="D58" s="392"/>
      <c r="E58" s="392"/>
      <c r="F58" s="392"/>
      <c r="G58" s="392"/>
      <c r="H58" s="392"/>
      <c r="I58" s="392"/>
      <c r="J58" s="392"/>
      <c r="K58" s="392"/>
      <c r="L58" s="392"/>
      <c r="M58" s="392"/>
      <c r="N58" s="392"/>
      <c r="O58" s="392"/>
    </row>
    <row r="59" spans="2:15">
      <c r="B59" s="392"/>
      <c r="C59" s="392"/>
      <c r="D59" s="392"/>
      <c r="E59" s="392"/>
      <c r="F59" s="392"/>
      <c r="G59" s="392"/>
      <c r="H59" s="392"/>
      <c r="I59" s="392"/>
      <c r="J59" s="392"/>
      <c r="K59" s="392"/>
      <c r="L59" s="392"/>
      <c r="M59" s="392"/>
      <c r="N59" s="392"/>
      <c r="O59" s="392"/>
    </row>
    <row r="60" spans="2:15">
      <c r="B60" s="392"/>
      <c r="C60" s="392"/>
      <c r="D60" s="392"/>
      <c r="E60" s="392"/>
      <c r="F60" s="392"/>
      <c r="G60" s="392"/>
      <c r="H60" s="392"/>
      <c r="I60" s="392"/>
      <c r="J60" s="392"/>
      <c r="K60" s="392"/>
      <c r="L60" s="392"/>
      <c r="M60" s="392"/>
      <c r="N60" s="392"/>
      <c r="O60" s="392"/>
    </row>
    <row r="61" spans="2:15">
      <c r="B61" s="392"/>
      <c r="C61" s="392"/>
      <c r="D61" s="392"/>
      <c r="E61" s="392"/>
      <c r="F61" s="392"/>
      <c r="G61" s="392"/>
      <c r="H61" s="392"/>
      <c r="I61" s="392"/>
      <c r="J61" s="392"/>
      <c r="K61" s="392"/>
      <c r="L61" s="392"/>
      <c r="M61" s="392"/>
      <c r="N61" s="392"/>
      <c r="O61" s="392"/>
    </row>
  </sheetData>
  <mergeCells count="7">
    <mergeCell ref="F23:H23"/>
    <mergeCell ref="C26:E26"/>
    <mergeCell ref="C2:E2"/>
    <mergeCell ref="C18:E18"/>
    <mergeCell ref="D19:E19"/>
    <mergeCell ref="F21:H21"/>
    <mergeCell ref="F22:H22"/>
  </mergeCells>
  <conditionalFormatting sqref="D4:D14">
    <cfRule type="cellIs" dxfId="0" priority="1" operator="equal">
      <formula>0</formula>
    </cfRule>
  </conditionalFormatting>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P48"/>
  <sheetViews>
    <sheetView showGridLines="0" showZeros="0" workbookViewId="0"/>
  </sheetViews>
  <sheetFormatPr defaultColWidth="11.42578125" defaultRowHeight="15" outlineLevelCol="1"/>
  <cols>
    <col min="1" max="1" width="4.7109375" style="2" customWidth="1"/>
    <col min="2" max="2" width="6.5703125" style="2" customWidth="1"/>
    <col min="3" max="3" width="30.140625" style="2" customWidth="1"/>
    <col min="4" max="4" width="6.7109375" style="2" customWidth="1"/>
    <col min="5" max="5" width="7.42578125" style="2" customWidth="1"/>
    <col min="6" max="6" width="6.42578125" style="2" customWidth="1"/>
    <col min="7" max="7" width="7.140625" style="2" customWidth="1"/>
    <col min="8" max="8" width="6.7109375" style="491" customWidth="1"/>
    <col min="9" max="9" width="5.85546875" style="2" customWidth="1"/>
    <col min="10" max="10" width="6.140625" style="2" customWidth="1"/>
    <col min="11" max="11" width="6.85546875" style="2" customWidth="1" outlineLevel="1"/>
    <col min="12" max="12" width="5.42578125" style="2" customWidth="1"/>
    <col min="13" max="13" width="4.42578125" style="2" customWidth="1"/>
    <col min="14" max="14" width="8.42578125" style="2" customWidth="1"/>
    <col min="15" max="15" width="7" style="2" customWidth="1"/>
    <col min="16" max="17" width="8.42578125" style="2" customWidth="1"/>
    <col min="18" max="16384" width="11.42578125" style="2"/>
  </cols>
  <sheetData>
    <row r="1" spans="2:16" ht="21.75" customHeight="1" thickBot="1">
      <c r="B1" s="157"/>
      <c r="C1" s="597" t="s">
        <v>1</v>
      </c>
      <c r="D1" s="596"/>
      <c r="E1" s="596"/>
      <c r="F1" s="596"/>
      <c r="G1" s="596"/>
      <c r="H1" s="596"/>
      <c r="I1" s="596"/>
      <c r="J1" s="596"/>
      <c r="K1" s="596"/>
      <c r="L1" s="157"/>
      <c r="M1" s="157"/>
    </row>
    <row r="2" spans="2:16" ht="24" customHeight="1">
      <c r="B2" s="157"/>
      <c r="C2" s="840" t="s">
        <v>296</v>
      </c>
      <c r="D2" s="840"/>
      <c r="E2" s="840"/>
      <c r="F2" s="840"/>
      <c r="G2" s="840"/>
      <c r="H2" s="840"/>
      <c r="I2" s="840"/>
      <c r="J2" s="840"/>
      <c r="K2" s="840"/>
      <c r="L2" s="157"/>
      <c r="M2" s="157"/>
      <c r="N2" s="151"/>
      <c r="O2" s="151"/>
      <c r="P2" s="151"/>
    </row>
    <row r="3" spans="2:16">
      <c r="B3" s="157"/>
      <c r="C3" s="841" t="s">
        <v>183</v>
      </c>
      <c r="D3" s="841"/>
      <c r="E3" s="841" t="s">
        <v>4</v>
      </c>
      <c r="F3" s="78"/>
      <c r="G3" s="78" t="s">
        <v>4</v>
      </c>
      <c r="H3" s="181"/>
      <c r="I3" s="78"/>
      <c r="J3" s="78"/>
      <c r="K3" s="78"/>
      <c r="L3" s="169"/>
      <c r="M3" s="50"/>
      <c r="N3" s="147"/>
      <c r="O3" s="151"/>
      <c r="P3" s="151"/>
    </row>
    <row r="4" spans="2:16">
      <c r="B4" s="157"/>
      <c r="C4" s="19">
        <v>0</v>
      </c>
      <c r="D4" s="20">
        <v>2015</v>
      </c>
      <c r="E4" s="20" t="s">
        <v>347</v>
      </c>
      <c r="F4" s="20">
        <v>2014</v>
      </c>
      <c r="G4" s="20" t="s">
        <v>347</v>
      </c>
      <c r="H4" s="20" t="s">
        <v>347</v>
      </c>
      <c r="I4" s="843" t="s">
        <v>348</v>
      </c>
      <c r="J4" s="843"/>
      <c r="K4" s="20" t="s">
        <v>349</v>
      </c>
      <c r="L4" s="170"/>
      <c r="M4" s="158"/>
      <c r="N4" s="137"/>
      <c r="O4" s="151"/>
      <c r="P4" s="151"/>
    </row>
    <row r="5" spans="2:16">
      <c r="B5" s="157"/>
      <c r="C5" s="19" t="s">
        <v>69</v>
      </c>
      <c r="D5" s="20" t="s">
        <v>350</v>
      </c>
      <c r="E5" s="20" t="s">
        <v>351</v>
      </c>
      <c r="F5" s="20" t="s">
        <v>352</v>
      </c>
      <c r="G5" s="20" t="s">
        <v>353</v>
      </c>
      <c r="H5" s="20" t="s">
        <v>350</v>
      </c>
      <c r="I5" s="20">
        <v>2015</v>
      </c>
      <c r="J5" s="20">
        <v>2014</v>
      </c>
      <c r="K5" s="20">
        <v>2014</v>
      </c>
      <c r="L5" s="159"/>
      <c r="M5" s="158"/>
      <c r="N5" s="137"/>
      <c r="O5" s="151"/>
      <c r="P5" s="151"/>
    </row>
    <row r="6" spans="2:16" ht="15" customHeight="1">
      <c r="B6" s="157"/>
      <c r="C6" s="3" t="s">
        <v>366</v>
      </c>
      <c r="D6" s="21">
        <v>1064.7042259685545</v>
      </c>
      <c r="E6" s="35">
        <v>1043.943494531786</v>
      </c>
      <c r="F6" s="35">
        <v>1116.0641945371233</v>
      </c>
      <c r="G6" s="35">
        <v>1044.7762714542425</v>
      </c>
      <c r="H6" s="177">
        <v>986.41919315538235</v>
      </c>
      <c r="I6" s="21">
        <v>2108.6477205003407</v>
      </c>
      <c r="J6" s="35">
        <v>1998.9203167540461</v>
      </c>
      <c r="K6" s="35">
        <v>4159.7607827454121</v>
      </c>
      <c r="L6" s="218"/>
      <c r="M6" s="51"/>
      <c r="N6" s="152"/>
      <c r="O6" s="151"/>
      <c r="P6" s="151"/>
    </row>
    <row r="7" spans="2:16" ht="15" customHeight="1">
      <c r="B7" s="157"/>
      <c r="C7" s="3" t="s">
        <v>367</v>
      </c>
      <c r="D7" s="21">
        <v>54.324775790350152</v>
      </c>
      <c r="E7" s="35">
        <v>8.5108294760845347</v>
      </c>
      <c r="F7" s="35">
        <v>323.19447276830999</v>
      </c>
      <c r="G7" s="35">
        <v>36.641790869952558</v>
      </c>
      <c r="H7" s="177">
        <v>44.881383201692955</v>
      </c>
      <c r="I7" s="21">
        <v>62.83560526643469</v>
      </c>
      <c r="J7" s="35">
        <v>120.22480963251907</v>
      </c>
      <c r="K7" s="35">
        <v>480.06107327078166</v>
      </c>
      <c r="L7" s="51"/>
      <c r="M7" s="51"/>
      <c r="N7" s="152"/>
      <c r="O7" s="151"/>
      <c r="P7" s="151"/>
    </row>
    <row r="8" spans="2:16" ht="15" customHeight="1">
      <c r="B8" s="157"/>
      <c r="C8" s="3" t="s">
        <v>358</v>
      </c>
      <c r="D8" s="21">
        <v>946.71521068751997</v>
      </c>
      <c r="E8" s="35">
        <v>866.54396098838993</v>
      </c>
      <c r="F8" s="35">
        <v>801.77774931249428</v>
      </c>
      <c r="G8" s="35">
        <v>773.48701526023035</v>
      </c>
      <c r="H8" s="177">
        <v>769.5862186857064</v>
      </c>
      <c r="I8" s="21">
        <v>1813.25917167591</v>
      </c>
      <c r="J8" s="35">
        <v>1539.67047938</v>
      </c>
      <c r="K8" s="35">
        <v>3114.9352439527242</v>
      </c>
      <c r="L8" s="51"/>
      <c r="M8" s="51"/>
      <c r="N8" s="152"/>
      <c r="O8" s="151"/>
      <c r="P8" s="151"/>
    </row>
    <row r="9" spans="2:16" ht="15" customHeight="1">
      <c r="B9" s="157"/>
      <c r="C9" s="3" t="s">
        <v>359</v>
      </c>
      <c r="D9" s="21">
        <v>-682.50099053217446</v>
      </c>
      <c r="E9" s="35">
        <v>-651.67419863299529</v>
      </c>
      <c r="F9" s="35">
        <v>-612.51185270248459</v>
      </c>
      <c r="G9" s="35">
        <v>-563.56150110071667</v>
      </c>
      <c r="H9" s="177">
        <v>-558.16364201674526</v>
      </c>
      <c r="I9" s="21">
        <v>-1334.1751891651697</v>
      </c>
      <c r="J9" s="35">
        <v>-1050.2578799734054</v>
      </c>
      <c r="K9" s="35">
        <v>-2226.3312337766065</v>
      </c>
      <c r="L9" s="51"/>
      <c r="M9" s="51"/>
      <c r="N9" s="152"/>
      <c r="O9" s="151"/>
      <c r="P9" s="151"/>
    </row>
    <row r="10" spans="2:16" ht="15" customHeight="1">
      <c r="B10" s="157"/>
      <c r="C10" s="3" t="s">
        <v>360</v>
      </c>
      <c r="D10" s="21">
        <v>-799.03321769308616</v>
      </c>
      <c r="E10" s="35">
        <v>-802.74784508340736</v>
      </c>
      <c r="F10" s="35">
        <v>-207.380577850214</v>
      </c>
      <c r="G10" s="35">
        <v>-732.06543196129462</v>
      </c>
      <c r="H10" s="177">
        <v>-764.11057541977664</v>
      </c>
      <c r="I10" s="21">
        <v>-1601.7810627764936</v>
      </c>
      <c r="J10" s="35">
        <v>-1506.314543502717</v>
      </c>
      <c r="K10" s="35">
        <v>-2445.7605533142255</v>
      </c>
      <c r="L10" s="51"/>
      <c r="M10" s="51"/>
      <c r="N10" s="152"/>
      <c r="O10" s="151"/>
      <c r="P10" s="151"/>
    </row>
    <row r="11" spans="2:16" ht="15" customHeight="1">
      <c r="B11" s="157"/>
      <c r="C11" s="42" t="s">
        <v>361</v>
      </c>
      <c r="D11" s="22">
        <v>76.473247161932861</v>
      </c>
      <c r="E11" s="48">
        <v>81.416438934945319</v>
      </c>
      <c r="F11" s="48">
        <v>-21.461790911378024</v>
      </c>
      <c r="G11" s="48">
        <v>95.369021441686812</v>
      </c>
      <c r="H11" s="186">
        <v>155.39582187396033</v>
      </c>
      <c r="I11" s="22">
        <v>157.88968609687817</v>
      </c>
      <c r="J11" s="48">
        <v>274.91227018732269</v>
      </c>
      <c r="K11" s="48">
        <v>348.81950071763146</v>
      </c>
      <c r="L11" s="51"/>
      <c r="M11" s="51"/>
      <c r="N11" s="152"/>
      <c r="O11" s="151"/>
      <c r="P11" s="151"/>
    </row>
    <row r="12" spans="2:16" ht="15" customHeight="1">
      <c r="B12" s="157"/>
      <c r="C12" s="50" t="s">
        <v>363</v>
      </c>
      <c r="D12" s="23">
        <v>660.68325138309717</v>
      </c>
      <c r="E12" s="51">
        <v>545.99268021480293</v>
      </c>
      <c r="F12" s="51">
        <v>1399.6821951538511</v>
      </c>
      <c r="G12" s="51">
        <v>654.64716596410085</v>
      </c>
      <c r="H12" s="179">
        <v>634.00839948022019</v>
      </c>
      <c r="I12" s="23">
        <v>1206.6759315979002</v>
      </c>
      <c r="J12" s="51">
        <v>1377.1554524777655</v>
      </c>
      <c r="K12" s="51">
        <v>3431.4848135957172</v>
      </c>
      <c r="L12" s="51"/>
      <c r="M12" s="51"/>
      <c r="N12" s="148"/>
      <c r="O12" s="151"/>
      <c r="P12" s="151"/>
    </row>
    <row r="13" spans="2:16" ht="15" customHeight="1">
      <c r="B13" s="157"/>
      <c r="C13" s="50" t="s">
        <v>364</v>
      </c>
      <c r="D13" s="23">
        <v>-50.657513132796389</v>
      </c>
      <c r="E13" s="51">
        <v>58.722731744750646</v>
      </c>
      <c r="F13" s="51">
        <v>-355.97295279876624</v>
      </c>
      <c r="G13" s="51">
        <v>67.488827479914363</v>
      </c>
      <c r="H13" s="179">
        <v>205.71850595519513</v>
      </c>
      <c r="I13" s="23">
        <v>8.0652186119542613</v>
      </c>
      <c r="J13" s="51">
        <v>280.23065305440315</v>
      </c>
      <c r="K13" s="51">
        <v>-8.2534722644487619</v>
      </c>
      <c r="L13" s="51"/>
      <c r="M13" s="51"/>
      <c r="N13" s="148"/>
      <c r="O13" s="151"/>
      <c r="P13" s="151"/>
    </row>
    <row r="14" spans="2:16" ht="15" customHeight="1">
      <c r="B14" s="157"/>
      <c r="C14" s="42" t="s">
        <v>368</v>
      </c>
      <c r="D14" s="22">
        <v>-151.164939</v>
      </c>
      <c r="E14" s="48">
        <v>-154.44859299999999</v>
      </c>
      <c r="F14" s="48">
        <v>-121.17446099999999</v>
      </c>
      <c r="G14" s="48">
        <v>-90</v>
      </c>
      <c r="H14" s="186">
        <v>-90</v>
      </c>
      <c r="I14" s="22">
        <v>-305.61353200000002</v>
      </c>
      <c r="J14" s="48">
        <v>-180</v>
      </c>
      <c r="K14" s="48">
        <v>-391.17446100000001</v>
      </c>
      <c r="L14" s="51"/>
      <c r="M14" s="51"/>
      <c r="N14" s="148"/>
      <c r="O14" s="151"/>
      <c r="P14" s="151"/>
    </row>
    <row r="15" spans="2:16" ht="15" customHeight="1">
      <c r="B15" s="157"/>
      <c r="C15" s="52" t="s">
        <v>369</v>
      </c>
      <c r="D15" s="24">
        <v>458.860799250301</v>
      </c>
      <c r="E15" s="53">
        <v>450.26681895955358</v>
      </c>
      <c r="F15" s="53">
        <v>922.53478135508487</v>
      </c>
      <c r="G15" s="53">
        <v>632.13599344401507</v>
      </c>
      <c r="H15" s="187">
        <v>749.7269054354158</v>
      </c>
      <c r="I15" s="24">
        <v>909.12761820985463</v>
      </c>
      <c r="J15" s="53">
        <v>1477.3861055321688</v>
      </c>
      <c r="K15" s="53">
        <v>3032.056880331269</v>
      </c>
      <c r="L15" s="53"/>
      <c r="M15" s="53"/>
      <c r="N15" s="153"/>
      <c r="O15" s="151"/>
      <c r="P15" s="151"/>
    </row>
    <row r="16" spans="2:16" ht="15" customHeight="1">
      <c r="B16" s="157"/>
      <c r="C16" s="42" t="s">
        <v>526</v>
      </c>
      <c r="D16" s="22">
        <v>-103.355503</v>
      </c>
      <c r="E16" s="48">
        <v>-104.649867</v>
      </c>
      <c r="F16" s="48">
        <v>-104.55241699999999</v>
      </c>
      <c r="G16" s="48">
        <v>-108.31287199999997</v>
      </c>
      <c r="H16" s="186">
        <v>-107.512123</v>
      </c>
      <c r="I16" s="22">
        <v>-208.00537</v>
      </c>
      <c r="J16" s="48">
        <v>-218.10212300000001</v>
      </c>
      <c r="K16" s="48">
        <v>-430.96741199999997</v>
      </c>
      <c r="L16" s="51"/>
      <c r="M16" s="51"/>
      <c r="N16" s="148"/>
      <c r="O16" s="151"/>
      <c r="P16" s="151"/>
    </row>
    <row r="17" spans="2:16" ht="15" customHeight="1">
      <c r="B17" s="157"/>
      <c r="C17" s="3" t="s">
        <v>484</v>
      </c>
      <c r="D17" s="21">
        <v>355.50953000000004</v>
      </c>
      <c r="E17" s="35">
        <v>345.61665299999993</v>
      </c>
      <c r="F17" s="35">
        <v>818.0046530000003</v>
      </c>
      <c r="G17" s="35">
        <v>523.81932400000017</v>
      </c>
      <c r="H17" s="177">
        <v>642.09321599999998</v>
      </c>
      <c r="I17" s="21">
        <v>701.12618299999997</v>
      </c>
      <c r="J17" s="35">
        <v>1259.2877159999998</v>
      </c>
      <c r="K17" s="35">
        <v>2601.1116930000003</v>
      </c>
      <c r="L17" s="51"/>
      <c r="M17" s="51"/>
      <c r="N17" s="148"/>
      <c r="O17" s="151"/>
      <c r="P17" s="151"/>
    </row>
    <row r="18" spans="2:16" ht="15" customHeight="1">
      <c r="B18" s="157"/>
      <c r="C18" s="3" t="s">
        <v>485</v>
      </c>
      <c r="D18" s="21">
        <v>-97.17716799999998</v>
      </c>
      <c r="E18" s="35">
        <v>-87.042837000000006</v>
      </c>
      <c r="F18" s="35">
        <v>-115.02527299999994</v>
      </c>
      <c r="G18" s="35">
        <v>-147.290424</v>
      </c>
      <c r="H18" s="177">
        <v>-145.78598199999999</v>
      </c>
      <c r="I18" s="21">
        <v>-184.22000499999999</v>
      </c>
      <c r="J18" s="35">
        <v>-253.31598199999999</v>
      </c>
      <c r="K18" s="35">
        <v>-515.63167899999996</v>
      </c>
      <c r="L18" s="51"/>
      <c r="M18" s="51"/>
      <c r="N18" s="147"/>
      <c r="O18" s="151"/>
      <c r="P18" s="151"/>
    </row>
    <row r="19" spans="2:16" ht="15" customHeight="1">
      <c r="B19" s="157"/>
      <c r="C19" s="42" t="s">
        <v>527</v>
      </c>
      <c r="D19" s="22">
        <v>-9.9569000000000019E-2</v>
      </c>
      <c r="E19" s="48">
        <v>-0.25388899999999998</v>
      </c>
      <c r="F19" s="48">
        <v>-0.39274399999999998</v>
      </c>
      <c r="G19" s="48">
        <v>-0.13906299999999999</v>
      </c>
      <c r="H19" s="186">
        <v>-0.16919299999999998</v>
      </c>
      <c r="I19" s="22">
        <v>-0.35345799999999999</v>
      </c>
      <c r="J19" s="48">
        <v>-0.41919299999999998</v>
      </c>
      <c r="K19" s="48">
        <v>-0.95099999999999985</v>
      </c>
      <c r="L19" s="51"/>
      <c r="M19" s="51"/>
      <c r="N19" s="148"/>
      <c r="O19" s="151"/>
      <c r="P19" s="151"/>
    </row>
    <row r="20" spans="2:16" ht="15" customHeight="1">
      <c r="B20" s="157"/>
      <c r="C20" s="128" t="s">
        <v>528</v>
      </c>
      <c r="D20" s="98">
        <v>258.23279300000007</v>
      </c>
      <c r="E20" s="65">
        <v>258.31992699999989</v>
      </c>
      <c r="F20" s="65">
        <v>702.58663600000034</v>
      </c>
      <c r="G20" s="65">
        <v>376.38983700000011</v>
      </c>
      <c r="H20" s="188">
        <v>496.13804099999999</v>
      </c>
      <c r="I20" s="98">
        <v>516.55271999999991</v>
      </c>
      <c r="J20" s="65">
        <v>1005.5525409999999</v>
      </c>
      <c r="K20" s="65">
        <v>2084.5290140000002</v>
      </c>
      <c r="L20" s="53"/>
      <c r="M20" s="53"/>
      <c r="N20" s="149"/>
      <c r="O20" s="151"/>
      <c r="P20" s="151"/>
    </row>
    <row r="21" spans="2:16">
      <c r="B21" s="157"/>
      <c r="C21" s="78"/>
      <c r="D21" s="78"/>
      <c r="E21" s="78"/>
      <c r="F21" s="78"/>
      <c r="G21" s="78"/>
      <c r="H21" s="181"/>
      <c r="I21" s="78"/>
      <c r="J21" s="78"/>
      <c r="K21" s="78"/>
      <c r="L21" s="50"/>
      <c r="M21" s="50"/>
      <c r="N21" s="147"/>
      <c r="O21" s="151"/>
      <c r="P21" s="151"/>
    </row>
    <row r="22" spans="2:16">
      <c r="B22" s="157"/>
      <c r="C22" s="841" t="s">
        <v>184</v>
      </c>
      <c r="D22" s="841"/>
      <c r="E22" s="841"/>
      <c r="F22" s="78"/>
      <c r="G22" s="78"/>
      <c r="H22" s="181"/>
      <c r="I22" s="80"/>
      <c r="J22" s="80"/>
      <c r="K22" s="80"/>
      <c r="L22" s="160"/>
      <c r="M22" s="160"/>
      <c r="N22" s="152"/>
      <c r="O22" s="151"/>
      <c r="P22" s="151"/>
    </row>
    <row r="23" spans="2:16">
      <c r="B23" s="157"/>
      <c r="C23" s="19"/>
      <c r="D23" s="20">
        <v>2015</v>
      </c>
      <c r="E23" s="20" t="s">
        <v>347</v>
      </c>
      <c r="F23" s="20">
        <v>2014</v>
      </c>
      <c r="G23" s="20" t="s">
        <v>347</v>
      </c>
      <c r="H23" s="20" t="s">
        <v>347</v>
      </c>
      <c r="I23" s="843" t="s">
        <v>348</v>
      </c>
      <c r="J23" s="843">
        <v>0</v>
      </c>
      <c r="K23" s="20" t="s">
        <v>349</v>
      </c>
      <c r="L23" s="170"/>
      <c r="M23" s="158"/>
      <c r="N23" s="137"/>
      <c r="O23" s="151"/>
      <c r="P23" s="151"/>
    </row>
    <row r="24" spans="2:16">
      <c r="B24" s="157"/>
      <c r="C24" s="19" t="str">
        <f>C5</f>
        <v>NOK million</v>
      </c>
      <c r="D24" s="20" t="s">
        <v>350</v>
      </c>
      <c r="E24" s="20" t="s">
        <v>351</v>
      </c>
      <c r="F24" s="20" t="s">
        <v>352</v>
      </c>
      <c r="G24" s="20" t="s">
        <v>353</v>
      </c>
      <c r="H24" s="20" t="s">
        <v>350</v>
      </c>
      <c r="I24" s="20">
        <v>2015</v>
      </c>
      <c r="J24" s="20">
        <v>2014</v>
      </c>
      <c r="K24" s="20">
        <v>2014</v>
      </c>
      <c r="L24" s="159"/>
      <c r="M24" s="158"/>
      <c r="N24" s="137"/>
      <c r="O24" s="151"/>
      <c r="P24" s="151"/>
    </row>
    <row r="25" spans="2:16">
      <c r="B25" s="157"/>
      <c r="C25" s="3" t="s">
        <v>370</v>
      </c>
      <c r="D25" s="21">
        <v>237.45526584113085</v>
      </c>
      <c r="E25" s="35">
        <v>218.03807090793146</v>
      </c>
      <c r="F25" s="35">
        <v>469.07088623008082</v>
      </c>
      <c r="G25" s="35">
        <v>239.56326743300437</v>
      </c>
      <c r="H25" s="177">
        <v>188.85336763222634</v>
      </c>
      <c r="I25" s="21">
        <v>455.49333674906228</v>
      </c>
      <c r="J25" s="35">
        <v>382.35676882696077</v>
      </c>
      <c r="K25" s="35">
        <v>1090.9909224900459</v>
      </c>
      <c r="L25" s="51"/>
      <c r="M25" s="51"/>
      <c r="N25" s="152"/>
      <c r="O25" s="151"/>
      <c r="P25" s="151"/>
    </row>
    <row r="26" spans="2:16">
      <c r="B26" s="157"/>
      <c r="C26" s="3" t="s">
        <v>2</v>
      </c>
      <c r="D26" s="21">
        <v>192.11464403600837</v>
      </c>
      <c r="E26" s="35">
        <v>158.78465951154107</v>
      </c>
      <c r="F26" s="35">
        <v>158.7214104497248</v>
      </c>
      <c r="G26" s="35">
        <v>135.36009358753967</v>
      </c>
      <c r="H26" s="177">
        <v>154.16100911081489</v>
      </c>
      <c r="I26" s="21">
        <v>350.89930354754944</v>
      </c>
      <c r="J26" s="35">
        <v>380.56481869059576</v>
      </c>
      <c r="K26" s="35">
        <v>674.64632272786025</v>
      </c>
      <c r="L26" s="51"/>
      <c r="M26" s="51"/>
      <c r="N26" s="152"/>
      <c r="O26" s="151"/>
      <c r="P26" s="151"/>
    </row>
    <row r="27" spans="2:16">
      <c r="B27" s="157"/>
      <c r="C27" s="3" t="s">
        <v>3</v>
      </c>
      <c r="D27" s="21">
        <v>31.896275802305073</v>
      </c>
      <c r="E27" s="35">
        <v>81.142525691715775</v>
      </c>
      <c r="F27" s="35">
        <v>226.58147354646539</v>
      </c>
      <c r="G27" s="35">
        <v>232.93067063715517</v>
      </c>
      <c r="H27" s="177">
        <v>312.66836673590984</v>
      </c>
      <c r="I27" s="21">
        <v>113.03880149402084</v>
      </c>
      <c r="J27" s="35">
        <v>614.38459401894534</v>
      </c>
      <c r="K27" s="35">
        <v>1073.896738202566</v>
      </c>
      <c r="L27" s="51"/>
      <c r="M27" s="51"/>
      <c r="N27" s="152"/>
      <c r="O27" s="151"/>
      <c r="P27" s="151"/>
    </row>
    <row r="28" spans="2:16">
      <c r="B28" s="157"/>
      <c r="C28" s="42" t="s">
        <v>371</v>
      </c>
      <c r="D28" s="22">
        <v>-2.6053864291433544</v>
      </c>
      <c r="E28" s="48">
        <v>-7.6984371516346748</v>
      </c>
      <c r="F28" s="48">
        <v>68.161011128813868</v>
      </c>
      <c r="G28" s="48">
        <v>24.28196178631568</v>
      </c>
      <c r="H28" s="186">
        <v>94.04416195646472</v>
      </c>
      <c r="I28" s="22">
        <v>-10.30382358077803</v>
      </c>
      <c r="J28" s="48">
        <v>100.0799239956671</v>
      </c>
      <c r="K28" s="48">
        <v>192.52289691079665</v>
      </c>
      <c r="L28" s="51"/>
      <c r="M28" s="51"/>
      <c r="N28" s="152"/>
      <c r="O28" s="151"/>
      <c r="P28" s="151"/>
    </row>
    <row r="29" spans="2:16" ht="18" customHeight="1">
      <c r="B29" s="157"/>
      <c r="C29" s="128" t="s">
        <v>369</v>
      </c>
      <c r="D29" s="98">
        <v>458.860799250301</v>
      </c>
      <c r="E29" s="65">
        <v>450.26681895955358</v>
      </c>
      <c r="F29" s="65">
        <v>922.53478135508487</v>
      </c>
      <c r="G29" s="65">
        <v>632.13599344401507</v>
      </c>
      <c r="H29" s="188">
        <v>749.7269054354158</v>
      </c>
      <c r="I29" s="98">
        <v>909.12761820985463</v>
      </c>
      <c r="J29" s="65">
        <v>1477.3861055321688</v>
      </c>
      <c r="K29" s="65">
        <v>3032.056880331269</v>
      </c>
      <c r="L29" s="53"/>
      <c r="M29" s="53"/>
      <c r="N29" s="149"/>
      <c r="O29" s="151"/>
      <c r="P29" s="151"/>
    </row>
    <row r="30" spans="2:16">
      <c r="B30" s="157"/>
      <c r="C30" s="50"/>
      <c r="D30" s="50"/>
      <c r="E30" s="50"/>
      <c r="F30" s="50"/>
      <c r="G30" s="50"/>
      <c r="H30" s="492"/>
      <c r="I30" s="50"/>
      <c r="J30" s="50"/>
      <c r="K30" s="50"/>
      <c r="L30" s="50"/>
      <c r="M30" s="50"/>
      <c r="N30" s="147"/>
      <c r="O30" s="151"/>
      <c r="P30" s="151"/>
    </row>
    <row r="31" spans="2:16">
      <c r="B31" s="157"/>
      <c r="C31" s="841" t="s">
        <v>185</v>
      </c>
      <c r="D31" s="841"/>
      <c r="E31" s="841"/>
      <c r="F31" s="841"/>
      <c r="G31" s="841"/>
      <c r="H31" s="841"/>
      <c r="I31" s="172"/>
      <c r="J31" s="172"/>
      <c r="K31" s="172"/>
      <c r="L31" s="157"/>
      <c r="M31" s="157"/>
      <c r="N31" s="151"/>
      <c r="O31" s="151"/>
      <c r="P31" s="151"/>
    </row>
    <row r="32" spans="2:16">
      <c r="B32" s="157"/>
      <c r="C32" s="20">
        <v>0</v>
      </c>
      <c r="D32" s="20">
        <v>2015</v>
      </c>
      <c r="E32" s="20" t="s">
        <v>347</v>
      </c>
      <c r="F32" s="20">
        <v>2014</v>
      </c>
      <c r="G32" s="20" t="s">
        <v>347</v>
      </c>
      <c r="H32" s="20" t="s">
        <v>347</v>
      </c>
      <c r="I32" s="843" t="s">
        <v>348</v>
      </c>
      <c r="J32" s="843">
        <v>0</v>
      </c>
      <c r="K32" s="20" t="s">
        <v>349</v>
      </c>
      <c r="L32" s="54"/>
      <c r="M32" s="55"/>
      <c r="N32" s="150"/>
      <c r="O32" s="151"/>
      <c r="P32" s="151"/>
    </row>
    <row r="33" spans="2:16">
      <c r="B33" s="157"/>
      <c r="C33" s="101" t="s">
        <v>69</v>
      </c>
      <c r="D33" s="20" t="s">
        <v>350</v>
      </c>
      <c r="E33" s="20" t="s">
        <v>351</v>
      </c>
      <c r="F33" s="20" t="s">
        <v>352</v>
      </c>
      <c r="G33" s="20" t="s">
        <v>353</v>
      </c>
      <c r="H33" s="20" t="s">
        <v>350</v>
      </c>
      <c r="I33" s="20">
        <v>2015</v>
      </c>
      <c r="J33" s="20">
        <v>2014</v>
      </c>
      <c r="K33" s="20">
        <v>2014</v>
      </c>
      <c r="L33" s="170"/>
      <c r="M33" s="158"/>
      <c r="N33" s="137"/>
      <c r="O33" s="151"/>
      <c r="P33" s="151"/>
    </row>
    <row r="34" spans="2:16">
      <c r="B34" s="157"/>
      <c r="C34" s="173" t="s">
        <v>532</v>
      </c>
      <c r="D34" s="25">
        <v>254.86695799999998</v>
      </c>
      <c r="E34" s="26">
        <v>245.97441000000001</v>
      </c>
      <c r="F34" s="26">
        <v>694.18631499999969</v>
      </c>
      <c r="G34" s="26">
        <v>376.81919700000003</v>
      </c>
      <c r="H34" s="26">
        <v>485.47070900000006</v>
      </c>
      <c r="I34" s="25">
        <v>500.84136799999999</v>
      </c>
      <c r="J34" s="26">
        <v>991.66181400000005</v>
      </c>
      <c r="K34" s="26">
        <v>2062.6673259999998</v>
      </c>
      <c r="L34" s="159"/>
      <c r="M34" s="158"/>
      <c r="N34" s="137"/>
      <c r="O34" s="151"/>
      <c r="P34" s="151"/>
    </row>
    <row r="35" spans="2:16">
      <c r="B35" s="157"/>
      <c r="C35" s="56" t="s">
        <v>533</v>
      </c>
      <c r="D35" s="27">
        <v>0.56916806842251488</v>
      </c>
      <c r="E35" s="28">
        <v>0.54966459273250967</v>
      </c>
      <c r="F35" s="28">
        <v>1.5513523156091087</v>
      </c>
      <c r="G35" s="28">
        <v>0.84198843927394895</v>
      </c>
      <c r="H35" s="28">
        <v>1.0848867630017156</v>
      </c>
      <c r="I35" s="27">
        <v>1.1188326611550246</v>
      </c>
      <c r="J35" s="28">
        <v>2.2168150478101092</v>
      </c>
      <c r="K35" s="28">
        <v>4.6101558026931668</v>
      </c>
      <c r="L35" s="163"/>
      <c r="M35" s="162"/>
      <c r="N35" s="154"/>
      <c r="O35" s="151"/>
      <c r="P35" s="151"/>
    </row>
    <row r="36" spans="2:16">
      <c r="B36" s="157"/>
      <c r="C36" s="57" t="s">
        <v>534</v>
      </c>
      <c r="D36" s="27" t="s">
        <v>535</v>
      </c>
      <c r="E36" s="28" t="s">
        <v>535</v>
      </c>
      <c r="F36" s="58">
        <v>0</v>
      </c>
      <c r="G36" s="58">
        <v>0</v>
      </c>
      <c r="H36" s="58">
        <v>0</v>
      </c>
      <c r="I36" s="174">
        <v>447.64635980769231</v>
      </c>
      <c r="J36" s="175">
        <v>447.33628769780216</v>
      </c>
      <c r="K36" s="59">
        <v>447.41813818852461</v>
      </c>
      <c r="L36" s="164"/>
      <c r="M36" s="165"/>
      <c r="N36" s="155"/>
      <c r="O36" s="151"/>
      <c r="P36" s="151"/>
    </row>
    <row r="37" spans="2:16" ht="25.5">
      <c r="B37" s="157"/>
      <c r="C37" s="60" t="s">
        <v>536</v>
      </c>
      <c r="D37" s="714">
        <v>0.79997764180909225</v>
      </c>
      <c r="E37" s="715">
        <v>0.78351951497448713</v>
      </c>
      <c r="F37" s="715">
        <v>1.7849874206173078</v>
      </c>
      <c r="G37" s="715">
        <v>1.0840277962985017</v>
      </c>
      <c r="H37" s="715">
        <v>1.3251539739065024</v>
      </c>
      <c r="I37" s="714">
        <v>1.5834971567835794</v>
      </c>
      <c r="J37" s="715">
        <v>2.7043724604279267</v>
      </c>
      <c r="K37" s="715">
        <v>5.5733876773437361</v>
      </c>
      <c r="L37" s="166"/>
      <c r="M37" s="167"/>
      <c r="N37" s="156"/>
      <c r="O37" s="151"/>
      <c r="P37" s="151"/>
    </row>
    <row r="38" spans="2:16">
      <c r="B38" s="157"/>
      <c r="C38" s="716"/>
      <c r="D38" s="717"/>
      <c r="E38" s="717"/>
      <c r="F38" s="717"/>
      <c r="G38" s="717"/>
      <c r="H38" s="717"/>
      <c r="I38" s="717"/>
      <c r="J38" s="717"/>
      <c r="K38" s="717"/>
      <c r="L38" s="165"/>
      <c r="M38" s="165"/>
      <c r="N38" s="155"/>
      <c r="O38" s="151"/>
      <c r="P38" s="151"/>
    </row>
    <row r="39" spans="2:16">
      <c r="B39" s="157"/>
      <c r="C39" s="168"/>
      <c r="D39" s="165"/>
      <c r="E39" s="165"/>
      <c r="F39" s="165"/>
      <c r="G39" s="165"/>
      <c r="H39" s="165"/>
      <c r="I39" s="165"/>
      <c r="J39" s="165"/>
      <c r="K39" s="165"/>
      <c r="L39" s="165"/>
      <c r="M39" s="165"/>
      <c r="N39" s="155"/>
      <c r="O39" s="151"/>
      <c r="P39" s="151"/>
    </row>
    <row r="40" spans="2:16">
      <c r="B40" s="157"/>
      <c r="C40" s="841" t="s">
        <v>186</v>
      </c>
      <c r="D40" s="841"/>
      <c r="E40" s="841"/>
      <c r="F40" s="165"/>
      <c r="G40" s="165"/>
      <c r="H40" s="165"/>
      <c r="I40" s="165"/>
      <c r="J40" s="165"/>
      <c r="K40" s="165"/>
      <c r="L40" s="165"/>
      <c r="M40" s="165"/>
      <c r="N40" s="155"/>
      <c r="O40" s="151"/>
      <c r="P40" s="151"/>
    </row>
    <row r="41" spans="2:16">
      <c r="B41" s="157"/>
      <c r="C41" s="20">
        <v>0</v>
      </c>
      <c r="D41" s="20">
        <v>2015</v>
      </c>
      <c r="E41" s="20" t="s">
        <v>347</v>
      </c>
      <c r="F41" s="20">
        <v>2014</v>
      </c>
      <c r="G41" s="20" t="s">
        <v>347</v>
      </c>
      <c r="H41" s="20" t="s">
        <v>347</v>
      </c>
      <c r="I41" s="842"/>
      <c r="J41" s="842"/>
      <c r="K41" s="157"/>
      <c r="L41" s="157"/>
      <c r="M41" s="157"/>
      <c r="N41" s="151"/>
      <c r="O41" s="151"/>
      <c r="P41" s="151"/>
    </row>
    <row r="42" spans="2:16">
      <c r="B42" s="157"/>
      <c r="C42" s="101">
        <v>0</v>
      </c>
      <c r="D42" s="20" t="s">
        <v>350</v>
      </c>
      <c r="E42" s="20" t="s">
        <v>351</v>
      </c>
      <c r="F42" s="20" t="s">
        <v>352</v>
      </c>
      <c r="G42" s="20" t="s">
        <v>353</v>
      </c>
      <c r="H42" s="20" t="s">
        <v>350</v>
      </c>
      <c r="I42" s="625"/>
      <c r="J42" s="625"/>
      <c r="K42" s="157"/>
      <c r="L42" s="157"/>
      <c r="M42" s="157"/>
      <c r="N42" s="151"/>
      <c r="O42" s="151"/>
      <c r="P42" s="151"/>
    </row>
    <row r="43" spans="2:16" ht="16.5">
      <c r="B43" s="392"/>
      <c r="C43" s="3" t="s">
        <v>413</v>
      </c>
      <c r="D43" s="784">
        <v>0.94430000000000003</v>
      </c>
      <c r="E43" s="626">
        <v>0.93500000000000005</v>
      </c>
      <c r="F43" s="626">
        <v>0.91861669999999995</v>
      </c>
      <c r="G43" s="626">
        <v>0.91602220000000001</v>
      </c>
      <c r="H43" s="784">
        <v>0.90410000000000001</v>
      </c>
      <c r="I43" s="3"/>
      <c r="J43" s="624"/>
      <c r="K43" s="392"/>
      <c r="L43" s="392"/>
      <c r="M43" s="392"/>
    </row>
    <row r="44" spans="2:16" ht="16.5">
      <c r="B44" s="392"/>
      <c r="C44" s="42" t="s">
        <v>414</v>
      </c>
      <c r="D44" s="785">
        <v>0.94817799999999997</v>
      </c>
      <c r="E44" s="627">
        <v>0.93449199999999999</v>
      </c>
      <c r="F44" s="627">
        <v>0.95779999999999998</v>
      </c>
      <c r="G44" s="627">
        <v>0.89100000000000001</v>
      </c>
      <c r="H44" s="785">
        <v>0.91787070166334372</v>
      </c>
      <c r="I44" s="3"/>
      <c r="J44" s="624"/>
      <c r="K44" s="392"/>
      <c r="L44" s="392"/>
      <c r="M44" s="392"/>
    </row>
    <row r="45" spans="2:16">
      <c r="B45" s="392"/>
      <c r="C45" s="392"/>
      <c r="D45" s="392"/>
      <c r="E45" s="392"/>
      <c r="F45" s="392"/>
      <c r="G45" s="392"/>
      <c r="H45" s="229"/>
      <c r="I45" s="392"/>
      <c r="J45" s="392"/>
      <c r="K45" s="392"/>
      <c r="L45" s="392"/>
      <c r="M45" s="392"/>
    </row>
    <row r="46" spans="2:16">
      <c r="B46" s="392"/>
      <c r="C46" s="392"/>
      <c r="D46" s="392"/>
      <c r="E46" s="392"/>
      <c r="F46" s="392"/>
      <c r="G46" s="392"/>
      <c r="H46" s="229"/>
      <c r="I46" s="392"/>
      <c r="J46" s="392"/>
      <c r="K46" s="392"/>
      <c r="L46" s="392"/>
      <c r="M46" s="392"/>
    </row>
    <row r="47" spans="2:16">
      <c r="B47" s="392"/>
      <c r="C47" s="392"/>
      <c r="D47" s="392"/>
      <c r="E47" s="392"/>
      <c r="F47" s="392"/>
      <c r="G47" s="392"/>
      <c r="H47" s="229"/>
      <c r="I47" s="392"/>
      <c r="J47" s="392"/>
      <c r="K47" s="392"/>
      <c r="L47" s="392"/>
      <c r="M47" s="392"/>
    </row>
    <row r="48" spans="2:16">
      <c r="B48" s="392"/>
      <c r="C48" s="392"/>
      <c r="D48" s="392"/>
      <c r="E48" s="392"/>
      <c r="F48" s="392"/>
      <c r="G48" s="392"/>
      <c r="H48" s="229"/>
      <c r="I48" s="392"/>
      <c r="J48" s="392"/>
      <c r="K48" s="392"/>
      <c r="L48" s="392"/>
      <c r="M48" s="392"/>
    </row>
  </sheetData>
  <mergeCells count="10">
    <mergeCell ref="I41:J41"/>
    <mergeCell ref="C40:E40"/>
    <mergeCell ref="I4:J4"/>
    <mergeCell ref="I23:J23"/>
    <mergeCell ref="I32:J32"/>
    <mergeCell ref="C2:K2"/>
    <mergeCell ref="C3:E3"/>
    <mergeCell ref="C22:E22"/>
    <mergeCell ref="C31:E31"/>
    <mergeCell ref="F31:H31"/>
  </mergeCells>
  <pageMargins left="0.7" right="0.7" top="0.75" bottom="0.75" header="0.3" footer="0.3"/>
  <pageSetup paperSize="9" scale="60" fitToHeight="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181"/>
  <sheetViews>
    <sheetView showGridLines="0" showZeros="0" zoomScaleNormal="100" workbookViewId="0"/>
  </sheetViews>
  <sheetFormatPr defaultColWidth="11.42578125" defaultRowHeight="15" outlineLevelCol="1"/>
  <cols>
    <col min="1" max="1" width="8.140625" style="2" customWidth="1"/>
    <col min="2" max="2" width="7.7109375" style="2" customWidth="1"/>
    <col min="3" max="3" width="28" style="2" customWidth="1"/>
    <col min="4" max="5" width="8.42578125" style="2" customWidth="1"/>
    <col min="6" max="7" width="7.140625" style="2" customWidth="1"/>
    <col min="8" max="8" width="7.140625" style="491" customWidth="1"/>
    <col min="9" max="10" width="7.140625" style="2" customWidth="1"/>
    <col min="11" max="11" width="7.140625" style="2" customWidth="1" outlineLevel="1"/>
    <col min="12" max="14" width="8.42578125" style="2" customWidth="1"/>
    <col min="15" max="16384" width="11.42578125" style="2"/>
  </cols>
  <sheetData>
    <row r="1" spans="2:15" ht="23.25" customHeight="1" thickBot="1">
      <c r="B1" s="392"/>
      <c r="C1" s="597" t="s">
        <v>178</v>
      </c>
      <c r="D1" s="596"/>
      <c r="E1" s="596"/>
      <c r="F1" s="596"/>
      <c r="G1" s="596"/>
      <c r="H1" s="596"/>
      <c r="I1" s="596"/>
      <c r="J1" s="596"/>
      <c r="K1" s="596"/>
      <c r="L1" s="392"/>
    </row>
    <row r="2" spans="2:15" ht="24.75" customHeight="1">
      <c r="B2" s="1"/>
      <c r="C2" s="840" t="s">
        <v>296</v>
      </c>
      <c r="D2" s="840"/>
      <c r="E2" s="840"/>
      <c r="F2" s="840"/>
      <c r="G2" s="840"/>
      <c r="H2" s="840"/>
      <c r="I2" s="840"/>
      <c r="J2" s="840"/>
      <c r="K2" s="840"/>
      <c r="L2" s="1"/>
    </row>
    <row r="3" spans="2:15" ht="23.25" customHeight="1">
      <c r="B3" s="1"/>
      <c r="C3" s="600" t="s">
        <v>9</v>
      </c>
      <c r="D3" s="1"/>
      <c r="E3" s="1"/>
      <c r="F3" s="1"/>
      <c r="G3" s="1"/>
      <c r="H3" s="229"/>
      <c r="I3" s="1"/>
      <c r="J3" s="1"/>
      <c r="K3" s="1"/>
      <c r="L3" s="1"/>
    </row>
    <row r="4" spans="2:15">
      <c r="B4" s="1"/>
      <c r="C4" s="841" t="s">
        <v>180</v>
      </c>
      <c r="D4" s="841"/>
      <c r="E4" s="841"/>
      <c r="F4" s="841"/>
      <c r="G4" s="841"/>
      <c r="H4" s="841"/>
      <c r="I4" s="841"/>
      <c r="J4" s="841"/>
      <c r="K4" s="841"/>
      <c r="L4" s="3"/>
      <c r="M4" s="145"/>
      <c r="N4" s="145"/>
    </row>
    <row r="5" spans="2:15">
      <c r="B5" s="1"/>
      <c r="C5" s="29">
        <v>0</v>
      </c>
      <c r="D5" s="20">
        <v>2015</v>
      </c>
      <c r="E5" s="20" t="s">
        <v>347</v>
      </c>
      <c r="F5" s="20">
        <v>2014</v>
      </c>
      <c r="G5" s="20" t="s">
        <v>347</v>
      </c>
      <c r="H5" s="20" t="s">
        <v>347</v>
      </c>
      <c r="I5" s="843" t="s">
        <v>348</v>
      </c>
      <c r="J5" s="843"/>
      <c r="K5" s="20" t="s">
        <v>349</v>
      </c>
      <c r="L5" s="170"/>
      <c r="M5" s="137"/>
      <c r="N5" s="137"/>
    </row>
    <row r="6" spans="2:15">
      <c r="B6" s="1"/>
      <c r="C6" s="19" t="s">
        <v>69</v>
      </c>
      <c r="D6" s="20" t="s">
        <v>350</v>
      </c>
      <c r="E6" s="20" t="s">
        <v>351</v>
      </c>
      <c r="F6" s="20" t="s">
        <v>352</v>
      </c>
      <c r="G6" s="20" t="s">
        <v>353</v>
      </c>
      <c r="H6" s="20" t="s">
        <v>350</v>
      </c>
      <c r="I6" s="20">
        <v>2015</v>
      </c>
      <c r="J6" s="20">
        <v>2014</v>
      </c>
      <c r="K6" s="20">
        <v>2014</v>
      </c>
      <c r="L6" s="159"/>
      <c r="M6" s="137"/>
      <c r="N6" s="137"/>
    </row>
    <row r="7" spans="2:15">
      <c r="B7" s="1"/>
      <c r="C7" s="3" t="s">
        <v>366</v>
      </c>
      <c r="D7" s="21">
        <v>627.47048406243437</v>
      </c>
      <c r="E7" s="35">
        <v>627.75290408378419</v>
      </c>
      <c r="F7" s="35">
        <v>679.17570621775531</v>
      </c>
      <c r="G7" s="35">
        <v>587.67407858826255</v>
      </c>
      <c r="H7" s="177">
        <v>558.87529516717382</v>
      </c>
      <c r="I7" s="21">
        <v>1255.2233881462184</v>
      </c>
      <c r="J7" s="35">
        <v>1107.9109700422664</v>
      </c>
      <c r="K7" s="177">
        <v>2374.7607548482843</v>
      </c>
      <c r="L7" s="35"/>
      <c r="M7" s="146"/>
      <c r="N7" s="146"/>
    </row>
    <row r="8" spans="2:15">
      <c r="B8" s="1"/>
      <c r="C8" s="3" t="s">
        <v>367</v>
      </c>
      <c r="D8" s="21">
        <v>3.9950769916686446</v>
      </c>
      <c r="E8" s="35">
        <v>-3.8059588839372132</v>
      </c>
      <c r="F8" s="35">
        <v>-9.941219125360556</v>
      </c>
      <c r="G8" s="35">
        <v>6.990164649039678</v>
      </c>
      <c r="H8" s="177">
        <v>-6.5047551811302098</v>
      </c>
      <c r="I8" s="21">
        <v>0.18911810773143156</v>
      </c>
      <c r="J8" s="35">
        <v>-8.023228951861654</v>
      </c>
      <c r="K8" s="177">
        <v>-10.974283428182531</v>
      </c>
      <c r="L8" s="35"/>
      <c r="M8" s="146"/>
      <c r="N8" s="146"/>
    </row>
    <row r="9" spans="2:15">
      <c r="B9" s="1"/>
      <c r="C9" s="3" t="s">
        <v>360</v>
      </c>
      <c r="D9" s="21">
        <v>-394.00024848624633</v>
      </c>
      <c r="E9" s="35">
        <v>-408.32713473191546</v>
      </c>
      <c r="F9" s="35">
        <v>-214.22389414288926</v>
      </c>
      <c r="G9" s="35">
        <v>-354.4106621936952</v>
      </c>
      <c r="H9" s="177">
        <v>-363.14008769048036</v>
      </c>
      <c r="I9" s="21">
        <v>-802.3273832181618</v>
      </c>
      <c r="J9" s="35">
        <v>-720.41431658880367</v>
      </c>
      <c r="K9" s="177">
        <v>-1289.0488729253882</v>
      </c>
      <c r="L9" s="51"/>
      <c r="M9" s="148"/>
      <c r="N9" s="148"/>
      <c r="O9" s="151"/>
    </row>
    <row r="10" spans="2:15">
      <c r="B10" s="1"/>
      <c r="C10" s="42" t="s">
        <v>361</v>
      </c>
      <c r="D10" s="30">
        <v>9.9048999999999998E-2</v>
      </c>
      <c r="E10" s="49">
        <v>0.1123</v>
      </c>
      <c r="F10" s="49">
        <v>0.1011</v>
      </c>
      <c r="G10" s="49">
        <v>7.5799999999999965E-2</v>
      </c>
      <c r="H10" s="178">
        <v>0.11040000000000003</v>
      </c>
      <c r="I10" s="30">
        <v>0.21134900000000001</v>
      </c>
      <c r="J10" s="49">
        <v>0.24240000000000003</v>
      </c>
      <c r="K10" s="178">
        <v>0.41930000000000001</v>
      </c>
      <c r="L10" s="160"/>
      <c r="M10" s="152"/>
      <c r="N10" s="152"/>
      <c r="O10" s="151"/>
    </row>
    <row r="11" spans="2:15">
      <c r="B11" s="1"/>
      <c r="C11" s="50" t="s">
        <v>363</v>
      </c>
      <c r="D11" s="23">
        <v>237.56436156785685</v>
      </c>
      <c r="E11" s="51">
        <v>215.73211046793145</v>
      </c>
      <c r="F11" s="51">
        <v>455.11169294950571</v>
      </c>
      <c r="G11" s="51">
        <v>240.32938104360713</v>
      </c>
      <c r="H11" s="179">
        <v>189.3408522955632</v>
      </c>
      <c r="I11" s="23">
        <v>453.29647203578827</v>
      </c>
      <c r="J11" s="51">
        <v>379.71582450160099</v>
      </c>
      <c r="K11" s="179">
        <v>1075.1568984947137</v>
      </c>
      <c r="L11" s="51"/>
      <c r="M11" s="148"/>
      <c r="N11" s="148"/>
      <c r="O11" s="151"/>
    </row>
    <row r="12" spans="2:15">
      <c r="B12" s="1"/>
      <c r="C12" s="50" t="s">
        <v>364</v>
      </c>
      <c r="D12" s="23">
        <v>-0.10909572672600019</v>
      </c>
      <c r="E12" s="51">
        <v>2.3059604399999998</v>
      </c>
      <c r="F12" s="51">
        <v>13.959193280575281</v>
      </c>
      <c r="G12" s="51">
        <v>-0.76611361060272321</v>
      </c>
      <c r="H12" s="179">
        <v>-0.48748466333683349</v>
      </c>
      <c r="I12" s="23">
        <v>2.1968647132739996</v>
      </c>
      <c r="J12" s="51">
        <v>2.6409443253598326</v>
      </c>
      <c r="K12" s="179">
        <v>15.834023995332391</v>
      </c>
      <c r="L12" s="51"/>
      <c r="M12" s="148"/>
      <c r="N12" s="148"/>
      <c r="O12" s="151"/>
    </row>
    <row r="13" spans="2:15">
      <c r="B13" s="1"/>
      <c r="C13" s="42" t="s">
        <v>368</v>
      </c>
      <c r="D13" s="30">
        <v>0</v>
      </c>
      <c r="E13" s="49">
        <v>0</v>
      </c>
      <c r="F13" s="49">
        <v>0</v>
      </c>
      <c r="G13" s="49">
        <v>0</v>
      </c>
      <c r="H13" s="178">
        <v>0</v>
      </c>
      <c r="I13" s="30">
        <v>0</v>
      </c>
      <c r="J13" s="49">
        <v>0</v>
      </c>
      <c r="K13" s="178">
        <v>0</v>
      </c>
      <c r="L13" s="184"/>
      <c r="M13" s="203"/>
      <c r="N13" s="203"/>
      <c r="O13" s="151"/>
    </row>
    <row r="14" spans="2:15">
      <c r="B14" s="1"/>
      <c r="C14" s="61" t="s">
        <v>365</v>
      </c>
      <c r="D14" s="32">
        <v>237.45526584113085</v>
      </c>
      <c r="E14" s="62">
        <v>218.03807090793146</v>
      </c>
      <c r="F14" s="62">
        <v>469.07088623008082</v>
      </c>
      <c r="G14" s="62">
        <v>239.56326743300437</v>
      </c>
      <c r="H14" s="180">
        <v>188.85336763222634</v>
      </c>
      <c r="I14" s="32">
        <v>455.49333674906228</v>
      </c>
      <c r="J14" s="62">
        <v>382.35676882696077</v>
      </c>
      <c r="K14" s="180">
        <v>1090.9909224900459</v>
      </c>
      <c r="L14" s="53"/>
      <c r="M14" s="149"/>
      <c r="N14" s="149"/>
      <c r="O14" s="151"/>
    </row>
    <row r="15" spans="2:15">
      <c r="B15" s="1"/>
      <c r="C15" s="78">
        <v>0</v>
      </c>
      <c r="D15" s="766"/>
      <c r="E15" s="78">
        <v>0</v>
      </c>
      <c r="F15" s="78">
        <v>0</v>
      </c>
      <c r="G15" s="78">
        <v>0</v>
      </c>
      <c r="H15" s="181">
        <v>0</v>
      </c>
      <c r="I15" s="78">
        <v>0</v>
      </c>
      <c r="J15" s="78">
        <v>0</v>
      </c>
      <c r="K15" s="181">
        <v>0</v>
      </c>
      <c r="L15" s="50"/>
      <c r="M15" s="147"/>
      <c r="N15" s="147"/>
      <c r="O15" s="151"/>
    </row>
    <row r="16" spans="2:15">
      <c r="B16" s="1"/>
      <c r="C16" s="841" t="s">
        <v>187</v>
      </c>
      <c r="D16" s="841">
        <v>0</v>
      </c>
      <c r="E16" s="841">
        <v>0</v>
      </c>
      <c r="F16" s="841">
        <v>0</v>
      </c>
      <c r="G16" s="841">
        <v>0</v>
      </c>
      <c r="H16" s="841">
        <v>0</v>
      </c>
      <c r="I16" s="841">
        <v>0</v>
      </c>
      <c r="J16" s="841">
        <v>0</v>
      </c>
      <c r="K16" s="841">
        <v>0</v>
      </c>
      <c r="L16" s="50"/>
      <c r="M16" s="147"/>
      <c r="N16" s="147"/>
      <c r="O16" s="151"/>
    </row>
    <row r="17" spans="2:15">
      <c r="B17" s="1"/>
      <c r="C17" s="29">
        <v>0</v>
      </c>
      <c r="D17" s="20">
        <v>2015</v>
      </c>
      <c r="E17" s="20" t="s">
        <v>347</v>
      </c>
      <c r="F17" s="20">
        <v>2014</v>
      </c>
      <c r="G17" s="20" t="s">
        <v>347</v>
      </c>
      <c r="H17" s="20" t="s">
        <v>347</v>
      </c>
      <c r="I17" s="843" t="s">
        <v>348</v>
      </c>
      <c r="J17" s="843"/>
      <c r="K17" s="20" t="s">
        <v>349</v>
      </c>
      <c r="L17" s="170"/>
      <c r="M17" s="137"/>
      <c r="N17" s="137"/>
      <c r="O17" s="151"/>
    </row>
    <row r="18" spans="2:15">
      <c r="B18" s="1"/>
      <c r="C18" s="19" t="s">
        <v>69</v>
      </c>
      <c r="D18" s="20" t="s">
        <v>350</v>
      </c>
      <c r="E18" s="20" t="s">
        <v>351</v>
      </c>
      <c r="F18" s="20" t="s">
        <v>352</v>
      </c>
      <c r="G18" s="20" t="s">
        <v>353</v>
      </c>
      <c r="H18" s="20" t="s">
        <v>350</v>
      </c>
      <c r="I18" s="20">
        <v>2015</v>
      </c>
      <c r="J18" s="20">
        <v>2014</v>
      </c>
      <c r="K18" s="20">
        <v>2014</v>
      </c>
      <c r="L18" s="159"/>
      <c r="M18" s="137"/>
      <c r="N18" s="137"/>
      <c r="O18" s="151"/>
    </row>
    <row r="19" spans="2:15">
      <c r="B19" s="1"/>
      <c r="C19" s="3" t="s">
        <v>372</v>
      </c>
      <c r="D19" s="33">
        <v>40.083096083725444</v>
      </c>
      <c r="E19" s="47">
        <v>52.574082408339777</v>
      </c>
      <c r="F19" s="47">
        <v>74.086024044511532</v>
      </c>
      <c r="G19" s="47">
        <v>63.386078061415418</v>
      </c>
      <c r="H19" s="182">
        <v>31.947758521145403</v>
      </c>
      <c r="I19" s="33">
        <v>92.657178492065228</v>
      </c>
      <c r="J19" s="47">
        <v>67.780888364425522</v>
      </c>
      <c r="K19" s="182">
        <v>205.25299047035247</v>
      </c>
      <c r="L19" s="160"/>
      <c r="M19" s="152"/>
      <c r="N19" s="152"/>
      <c r="O19" s="151"/>
    </row>
    <row r="20" spans="2:15">
      <c r="B20" s="1"/>
      <c r="C20" s="3" t="s">
        <v>373</v>
      </c>
      <c r="D20" s="33">
        <v>48.15508036491687</v>
      </c>
      <c r="E20" s="47">
        <v>23.650578377669746</v>
      </c>
      <c r="F20" s="47">
        <v>25.181493348521844</v>
      </c>
      <c r="G20" s="47">
        <v>32.060096096178754</v>
      </c>
      <c r="H20" s="182">
        <v>10.952761007988908</v>
      </c>
      <c r="I20" s="33">
        <v>71.805658742586616</v>
      </c>
      <c r="J20" s="47">
        <v>41.573580421239406</v>
      </c>
      <c r="K20" s="182">
        <v>98.815169865940007</v>
      </c>
      <c r="L20" s="160"/>
      <c r="M20" s="152"/>
      <c r="N20" s="152"/>
      <c r="O20" s="151"/>
    </row>
    <row r="21" spans="2:15">
      <c r="B21" s="1"/>
      <c r="C21" s="3" t="s">
        <v>160</v>
      </c>
      <c r="D21" s="33">
        <v>100.52901493107005</v>
      </c>
      <c r="E21" s="47">
        <v>89.326026999999954</v>
      </c>
      <c r="F21" s="47">
        <v>272.53833300000002</v>
      </c>
      <c r="G21" s="47">
        <v>87.092667000000006</v>
      </c>
      <c r="H21" s="182">
        <v>86.358999999999938</v>
      </c>
      <c r="I21" s="33">
        <v>189.85504193106999</v>
      </c>
      <c r="J21" s="47">
        <v>152.96299999999991</v>
      </c>
      <c r="K21" s="182">
        <v>512.59399999999994</v>
      </c>
      <c r="L21" s="160"/>
      <c r="M21" s="152"/>
      <c r="N21" s="152"/>
      <c r="O21" s="151"/>
    </row>
    <row r="22" spans="2:15">
      <c r="B22" s="1"/>
      <c r="C22" s="42" t="s">
        <v>8</v>
      </c>
      <c r="D22" s="30">
        <v>48.688074461418481</v>
      </c>
      <c r="E22" s="49">
        <v>52.487383121921987</v>
      </c>
      <c r="F22" s="49">
        <v>97.265035837047392</v>
      </c>
      <c r="G22" s="49">
        <v>57.024426275410249</v>
      </c>
      <c r="H22" s="178">
        <v>59.593848103092121</v>
      </c>
      <c r="I22" s="30">
        <v>101.17545758334046</v>
      </c>
      <c r="J22" s="49">
        <v>120.03930004129599</v>
      </c>
      <c r="K22" s="178">
        <v>274.32876215375364</v>
      </c>
      <c r="L22" s="160"/>
      <c r="M22" s="152"/>
      <c r="N22" s="152"/>
      <c r="O22" s="151"/>
    </row>
    <row r="23" spans="2:15">
      <c r="B23" s="1"/>
      <c r="C23" s="128" t="s">
        <v>365</v>
      </c>
      <c r="D23" s="129">
        <v>237.45526584113085</v>
      </c>
      <c r="E23" s="130">
        <v>218.03807090793146</v>
      </c>
      <c r="F23" s="130">
        <v>469.07088623008082</v>
      </c>
      <c r="G23" s="130">
        <v>239.56326743300437</v>
      </c>
      <c r="H23" s="183">
        <v>188.85336763222634</v>
      </c>
      <c r="I23" s="129">
        <v>455.49333674906228</v>
      </c>
      <c r="J23" s="130">
        <v>382.35676882696077</v>
      </c>
      <c r="K23" s="183">
        <v>1090.9909224900459</v>
      </c>
      <c r="L23" s="161"/>
      <c r="M23" s="153"/>
      <c r="N23" s="153"/>
      <c r="O23" s="151"/>
    </row>
    <row r="24" spans="2:15">
      <c r="B24" s="1"/>
      <c r="C24" s="723"/>
      <c r="D24" s="723"/>
      <c r="E24" s="723"/>
      <c r="F24" s="723"/>
      <c r="G24" s="723"/>
      <c r="H24" s="724"/>
      <c r="I24" s="723"/>
      <c r="J24" s="723"/>
      <c r="K24" s="723"/>
      <c r="L24" s="157"/>
      <c r="M24" s="151"/>
      <c r="N24" s="151"/>
      <c r="O24" s="151"/>
    </row>
    <row r="25" spans="2:15" ht="18.75">
      <c r="B25" s="1"/>
      <c r="C25" s="600" t="s">
        <v>0</v>
      </c>
      <c r="D25" s="1"/>
      <c r="E25" s="1"/>
      <c r="F25" s="1"/>
      <c r="G25" s="1"/>
      <c r="H25" s="229"/>
      <c r="I25" s="1"/>
      <c r="J25" s="1"/>
      <c r="K25" s="1"/>
      <c r="L25" s="157"/>
      <c r="M25" s="151"/>
      <c r="N25" s="151"/>
      <c r="O25" s="151"/>
    </row>
    <row r="26" spans="2:15">
      <c r="B26" s="1"/>
      <c r="C26" s="841" t="s">
        <v>188</v>
      </c>
      <c r="D26" s="841"/>
      <c r="E26" s="841"/>
      <c r="F26" s="841"/>
      <c r="G26" s="841"/>
      <c r="H26" s="841"/>
      <c r="I26" s="841"/>
      <c r="J26" s="841"/>
      <c r="K26" s="841"/>
      <c r="L26" s="50"/>
      <c r="M26" s="151"/>
      <c r="N26" s="151"/>
      <c r="O26" s="151"/>
    </row>
    <row r="27" spans="2:15">
      <c r="B27" s="1"/>
      <c r="C27" s="29">
        <f t="shared" ref="C27:H28" si="0">C65</f>
        <v>0</v>
      </c>
      <c r="D27" s="20">
        <f t="shared" si="0"/>
        <v>2015</v>
      </c>
      <c r="E27" s="20" t="str">
        <f t="shared" si="0"/>
        <v/>
      </c>
      <c r="F27" s="20">
        <f t="shared" si="0"/>
        <v>2014</v>
      </c>
      <c r="G27" s="20" t="str">
        <f t="shared" si="0"/>
        <v/>
      </c>
      <c r="H27" s="20" t="str">
        <f t="shared" si="0"/>
        <v/>
      </c>
      <c r="I27" s="50"/>
      <c r="J27" s="50"/>
      <c r="K27" s="158"/>
      <c r="L27" s="158"/>
      <c r="M27" s="151"/>
      <c r="N27" s="151"/>
      <c r="O27" s="151"/>
    </row>
    <row r="28" spans="2:15" ht="15" customHeight="1">
      <c r="B28" s="1"/>
      <c r="C28" s="19" t="str">
        <f t="shared" si="0"/>
        <v>NOK million</v>
      </c>
      <c r="D28" s="20" t="str">
        <f t="shared" si="0"/>
        <v>2Q</v>
      </c>
      <c r="E28" s="20" t="str">
        <f t="shared" si="0"/>
        <v>1Q</v>
      </c>
      <c r="F28" s="20" t="str">
        <f>F66</f>
        <v>4Q</v>
      </c>
      <c r="G28" s="20" t="str">
        <f>G66</f>
        <v>3Q</v>
      </c>
      <c r="H28" s="20" t="str">
        <f>H66</f>
        <v>2Q</v>
      </c>
      <c r="I28" s="50"/>
      <c r="J28" s="50"/>
      <c r="K28" s="158"/>
      <c r="L28" s="158"/>
      <c r="M28" s="151"/>
      <c r="N28" s="151"/>
      <c r="O28" s="151"/>
    </row>
    <row r="29" spans="2:15" ht="15" customHeight="1">
      <c r="B29" s="1"/>
      <c r="C29" s="3" t="s">
        <v>108</v>
      </c>
      <c r="D29" s="23">
        <v>117451.70891461</v>
      </c>
      <c r="E29" s="51">
        <v>115816</v>
      </c>
      <c r="F29" s="51">
        <v>105368.50305322</v>
      </c>
      <c r="G29" s="51">
        <v>93976.489011260011</v>
      </c>
      <c r="H29" s="23">
        <v>92898.503541677142</v>
      </c>
      <c r="I29" s="218"/>
      <c r="J29" s="50"/>
      <c r="K29" s="51"/>
      <c r="L29" s="51"/>
      <c r="M29" s="151"/>
      <c r="N29" s="151"/>
      <c r="O29" s="151"/>
    </row>
    <row r="30" spans="2:15" ht="15" customHeight="1">
      <c r="B30" s="1"/>
      <c r="C30" s="3" t="s">
        <v>91</v>
      </c>
      <c r="D30" s="23">
        <v>3035.1470750115468</v>
      </c>
      <c r="E30" s="51">
        <f>E115</f>
        <v>2870.7423473775648</v>
      </c>
      <c r="F30" s="51">
        <f>F115</f>
        <v>2593.823357851692</v>
      </c>
      <c r="G30" s="51">
        <f>G115</f>
        <v>2483.3879753361089</v>
      </c>
      <c r="H30" s="23">
        <f>H115</f>
        <v>2346.7618970955346</v>
      </c>
      <c r="I30" s="218"/>
      <c r="J30" s="50"/>
      <c r="K30" s="50"/>
      <c r="L30" s="51"/>
      <c r="M30" s="151"/>
      <c r="N30" s="151"/>
      <c r="O30" s="151"/>
    </row>
    <row r="31" spans="2:15" ht="15" customHeight="1">
      <c r="B31" s="1"/>
      <c r="C31" s="3" t="s">
        <v>59</v>
      </c>
      <c r="D31" s="23">
        <f>D76</f>
        <v>551587</v>
      </c>
      <c r="E31" s="51">
        <f>E76</f>
        <v>557989</v>
      </c>
      <c r="F31" s="51">
        <f>F76</f>
        <v>534523</v>
      </c>
      <c r="G31" s="51">
        <f>G76</f>
        <v>502840</v>
      </c>
      <c r="H31" s="23">
        <f>H76</f>
        <v>501539</v>
      </c>
      <c r="I31" s="50"/>
      <c r="J31" s="50"/>
      <c r="K31" s="50"/>
      <c r="L31" s="51"/>
      <c r="M31" s="151"/>
      <c r="N31" s="151"/>
      <c r="O31" s="151"/>
    </row>
    <row r="32" spans="2:15" ht="15" customHeight="1">
      <c r="B32" s="1"/>
      <c r="C32" s="42" t="s">
        <v>92</v>
      </c>
      <c r="D32" s="22">
        <f>'1. Key figures'!D16</f>
        <v>24833</v>
      </c>
      <c r="E32" s="48">
        <f>'1. Key figures'!E16</f>
        <v>24100</v>
      </c>
      <c r="F32" s="48">
        <f>'1. Key figures'!F16</f>
        <v>24441</v>
      </c>
      <c r="G32" s="48">
        <f>'1. Key figures'!G16</f>
        <v>24391</v>
      </c>
      <c r="H32" s="22">
        <f>'1. Key figures'!H16</f>
        <v>24103</v>
      </c>
      <c r="I32" s="50"/>
      <c r="J32" s="50"/>
      <c r="K32" s="50"/>
      <c r="L32" s="51"/>
      <c r="M32" s="151"/>
      <c r="N32" s="151"/>
      <c r="O32" s="151"/>
    </row>
    <row r="33" spans="2:15">
      <c r="B33" s="392"/>
      <c r="C33" s="392"/>
      <c r="D33" s="392"/>
      <c r="E33" s="392"/>
      <c r="F33" s="392"/>
      <c r="G33" s="392"/>
      <c r="H33" s="229"/>
      <c r="I33" s="392"/>
      <c r="J33" s="392"/>
      <c r="K33" s="392"/>
      <c r="L33" s="157"/>
      <c r="M33" s="151"/>
      <c r="N33" s="151"/>
      <c r="O33" s="151"/>
    </row>
    <row r="34" spans="2:15" ht="21" customHeight="1">
      <c r="B34" s="1"/>
      <c r="C34" s="600" t="s">
        <v>10</v>
      </c>
      <c r="D34" s="1"/>
      <c r="E34" s="1"/>
      <c r="F34" s="1"/>
      <c r="G34" s="1"/>
      <c r="H34" s="229"/>
      <c r="I34" s="1"/>
      <c r="J34" s="1"/>
      <c r="K34" s="1"/>
      <c r="L34" s="157"/>
      <c r="M34" s="151"/>
      <c r="N34" s="151"/>
      <c r="O34" s="151"/>
    </row>
    <row r="35" spans="2:15">
      <c r="B35" s="1"/>
      <c r="C35" s="841" t="s">
        <v>189</v>
      </c>
      <c r="D35" s="841"/>
      <c r="E35" s="841"/>
      <c r="F35" s="841"/>
      <c r="G35" s="841"/>
      <c r="H35" s="841"/>
      <c r="I35" s="841"/>
      <c r="J35" s="841"/>
      <c r="K35" s="841"/>
      <c r="L35" s="50"/>
      <c r="M35" s="147"/>
      <c r="N35" s="147"/>
      <c r="O35" s="151"/>
    </row>
    <row r="36" spans="2:15">
      <c r="B36" s="1"/>
      <c r="C36" s="29">
        <v>0</v>
      </c>
      <c r="D36" s="20">
        <v>2015</v>
      </c>
      <c r="E36" s="20" t="s">
        <v>347</v>
      </c>
      <c r="F36" s="20">
        <v>2014</v>
      </c>
      <c r="G36" s="20" t="s">
        <v>347</v>
      </c>
      <c r="H36" s="20" t="s">
        <v>347</v>
      </c>
      <c r="I36" s="843" t="s">
        <v>348</v>
      </c>
      <c r="J36" s="843"/>
      <c r="K36" s="20" t="s">
        <v>349</v>
      </c>
      <c r="L36" s="170"/>
      <c r="M36" s="137"/>
      <c r="N36" s="137"/>
      <c r="O36" s="151"/>
    </row>
    <row r="37" spans="2:15">
      <c r="B37" s="1"/>
      <c r="C37" s="19" t="s">
        <v>69</v>
      </c>
      <c r="D37" s="20" t="s">
        <v>350</v>
      </c>
      <c r="E37" s="20" t="s">
        <v>351</v>
      </c>
      <c r="F37" s="20" t="s">
        <v>352</v>
      </c>
      <c r="G37" s="20" t="s">
        <v>353</v>
      </c>
      <c r="H37" s="20" t="s">
        <v>350</v>
      </c>
      <c r="I37" s="20">
        <v>2015</v>
      </c>
      <c r="J37" s="20">
        <v>2014</v>
      </c>
      <c r="K37" s="20">
        <v>2014</v>
      </c>
      <c r="L37" s="159"/>
      <c r="M37" s="137"/>
      <c r="N37" s="137"/>
      <c r="O37" s="151"/>
    </row>
    <row r="38" spans="2:15">
      <c r="B38" s="1"/>
      <c r="C38" s="3" t="s">
        <v>366</v>
      </c>
      <c r="D38" s="21">
        <v>137.94483542999768</v>
      </c>
      <c r="E38" s="35">
        <v>152.78341068</v>
      </c>
      <c r="F38" s="35">
        <v>128.20958956120597</v>
      </c>
      <c r="G38" s="35">
        <v>135.90347462287349</v>
      </c>
      <c r="H38" s="177">
        <v>115.97143962321755</v>
      </c>
      <c r="I38" s="21">
        <v>290.72824610999771</v>
      </c>
      <c r="J38" s="35">
        <v>233.82453686649961</v>
      </c>
      <c r="K38" s="177">
        <v>497.93760105057908</v>
      </c>
      <c r="L38" s="51"/>
      <c r="M38" s="148"/>
      <c r="N38" s="148"/>
      <c r="O38" s="151"/>
    </row>
    <row r="39" spans="2:15">
      <c r="B39" s="1"/>
      <c r="C39" s="3" t="s">
        <v>367</v>
      </c>
      <c r="D39" s="21">
        <v>0.72113892000183133</v>
      </c>
      <c r="E39" s="35">
        <v>-0.85530220000182922</v>
      </c>
      <c r="F39" s="35">
        <v>-8.1185681800007732</v>
      </c>
      <c r="G39" s="35">
        <v>7.8037550300018976</v>
      </c>
      <c r="H39" s="177">
        <v>-7.0251004399983961</v>
      </c>
      <c r="I39" s="21">
        <v>-0.1341632799999978</v>
      </c>
      <c r="J39" s="35">
        <v>-9.5289618400003153</v>
      </c>
      <c r="K39" s="177">
        <v>-9.84377498999919</v>
      </c>
      <c r="L39" s="51"/>
      <c r="M39" s="148"/>
      <c r="N39" s="148"/>
      <c r="O39" s="151"/>
    </row>
    <row r="40" spans="2:15">
      <c r="B40" s="1"/>
      <c r="C40" s="3" t="s">
        <v>360</v>
      </c>
      <c r="D40" s="21">
        <v>-98.681927266274116</v>
      </c>
      <c r="E40" s="35">
        <v>-99.466326071658386</v>
      </c>
      <c r="F40" s="35">
        <v>-46.106097336693672</v>
      </c>
      <c r="G40" s="35">
        <v>-80.396951591459995</v>
      </c>
      <c r="H40" s="177">
        <v>-77.108980662073762</v>
      </c>
      <c r="I40" s="21">
        <v>-198.14825333793249</v>
      </c>
      <c r="J40" s="35">
        <v>-156.75708666207376</v>
      </c>
      <c r="K40" s="177">
        <v>-283.26013559022743</v>
      </c>
      <c r="L40" s="51"/>
      <c r="M40" s="148"/>
      <c r="N40" s="148"/>
      <c r="O40" s="151"/>
    </row>
    <row r="41" spans="2:15">
      <c r="B41" s="1"/>
      <c r="C41" s="42" t="s">
        <v>361</v>
      </c>
      <c r="D41" s="22">
        <v>9.9048999999999998E-2</v>
      </c>
      <c r="E41" s="48">
        <v>0.1123</v>
      </c>
      <c r="F41" s="48">
        <v>0.1011</v>
      </c>
      <c r="G41" s="48">
        <v>7.5799999999999965E-2</v>
      </c>
      <c r="H41" s="186">
        <v>0.11040000000000003</v>
      </c>
      <c r="I41" s="22">
        <v>0.21134900000000001</v>
      </c>
      <c r="J41" s="48">
        <v>0.24240000000000003</v>
      </c>
      <c r="K41" s="186">
        <v>0.41930000000000001</v>
      </c>
      <c r="L41" s="51"/>
      <c r="M41" s="148"/>
      <c r="N41" s="148"/>
      <c r="O41" s="151"/>
    </row>
    <row r="42" spans="2:15">
      <c r="B42" s="1"/>
      <c r="C42" s="50" t="s">
        <v>363</v>
      </c>
      <c r="D42" s="23">
        <v>40.083096083725444</v>
      </c>
      <c r="E42" s="51">
        <v>52.574082408339777</v>
      </c>
      <c r="F42" s="51">
        <v>74.086024044511532</v>
      </c>
      <c r="G42" s="51">
        <v>63.386078061415418</v>
      </c>
      <c r="H42" s="179">
        <v>31.947758521145403</v>
      </c>
      <c r="I42" s="23">
        <v>92.657178492065228</v>
      </c>
      <c r="J42" s="51">
        <v>67.780888364425522</v>
      </c>
      <c r="K42" s="179">
        <v>205.25299047035247</v>
      </c>
      <c r="L42" s="51"/>
      <c r="M42" s="148"/>
      <c r="N42" s="148"/>
      <c r="O42" s="151"/>
    </row>
    <row r="43" spans="2:15">
      <c r="B43" s="1"/>
      <c r="C43" s="50" t="s">
        <v>364</v>
      </c>
      <c r="D43" s="23">
        <v>0</v>
      </c>
      <c r="E43" s="51">
        <v>0</v>
      </c>
      <c r="F43" s="51">
        <v>0</v>
      </c>
      <c r="G43" s="51">
        <v>0</v>
      </c>
      <c r="H43" s="179">
        <v>0</v>
      </c>
      <c r="I43" s="23">
        <v>0</v>
      </c>
      <c r="J43" s="51">
        <v>0</v>
      </c>
      <c r="K43" s="179">
        <v>0</v>
      </c>
      <c r="L43" s="51"/>
      <c r="M43" s="148"/>
      <c r="N43" s="148"/>
      <c r="O43" s="151"/>
    </row>
    <row r="44" spans="2:15">
      <c r="B44" s="1"/>
      <c r="C44" s="42" t="s">
        <v>368</v>
      </c>
      <c r="D44" s="22">
        <v>0</v>
      </c>
      <c r="E44" s="48">
        <v>0</v>
      </c>
      <c r="F44" s="48">
        <v>0</v>
      </c>
      <c r="G44" s="48">
        <v>0</v>
      </c>
      <c r="H44" s="186">
        <v>0</v>
      </c>
      <c r="I44" s="22">
        <v>0</v>
      </c>
      <c r="J44" s="48">
        <v>0</v>
      </c>
      <c r="K44" s="186">
        <v>0</v>
      </c>
      <c r="L44" s="53"/>
      <c r="M44" s="149"/>
      <c r="N44" s="149"/>
      <c r="O44" s="151"/>
    </row>
    <row r="45" spans="2:15">
      <c r="B45" s="1"/>
      <c r="C45" s="128" t="s">
        <v>365</v>
      </c>
      <c r="D45" s="98">
        <v>40.083096083725444</v>
      </c>
      <c r="E45" s="65">
        <v>52.574082408339777</v>
      </c>
      <c r="F45" s="65">
        <v>74.086024044511532</v>
      </c>
      <c r="G45" s="65">
        <v>63.386078061415418</v>
      </c>
      <c r="H45" s="188">
        <v>31.947758521145403</v>
      </c>
      <c r="I45" s="98">
        <v>92.657178492065228</v>
      </c>
      <c r="J45" s="65">
        <v>67.780888364425522</v>
      </c>
      <c r="K45" s="188">
        <v>205.25299047035247</v>
      </c>
      <c r="L45" s="53"/>
      <c r="M45" s="149"/>
      <c r="N45" s="149"/>
      <c r="O45" s="151"/>
    </row>
    <row r="46" spans="2:15">
      <c r="B46" s="1"/>
      <c r="C46" s="78"/>
      <c r="D46" s="23"/>
      <c r="E46" s="51"/>
      <c r="F46" s="51"/>
      <c r="G46" s="51"/>
      <c r="H46" s="179"/>
      <c r="I46" s="23"/>
      <c r="J46" s="78"/>
      <c r="K46" s="78"/>
      <c r="L46" s="51"/>
      <c r="M46" s="148"/>
      <c r="N46" s="148"/>
      <c r="O46" s="151"/>
    </row>
    <row r="47" spans="2:15">
      <c r="B47" s="1"/>
      <c r="C47" s="476" t="s">
        <v>97</v>
      </c>
      <c r="D47" s="466">
        <v>49429.708914609997</v>
      </c>
      <c r="E47" s="477">
        <v>46786</v>
      </c>
      <c r="F47" s="477">
        <v>41892.503053220003</v>
      </c>
      <c r="G47" s="477">
        <v>38575.489011260004</v>
      </c>
      <c r="H47" s="493">
        <v>37803.46741651</v>
      </c>
      <c r="I47" s="466">
        <v>49429.708914610004</v>
      </c>
      <c r="J47" s="493">
        <v>37803.46741651</v>
      </c>
      <c r="K47" s="477">
        <v>41892.503053220003</v>
      </c>
      <c r="L47" s="51"/>
      <c r="M47" s="148"/>
      <c r="N47" s="148"/>
      <c r="O47" s="151"/>
    </row>
    <row r="48" spans="2:15">
      <c r="B48" s="1"/>
      <c r="C48" s="35"/>
      <c r="D48" s="35"/>
      <c r="E48" s="35"/>
      <c r="F48" s="35"/>
      <c r="G48" s="35"/>
      <c r="H48" s="177"/>
      <c r="I48" s="35"/>
      <c r="J48" s="35"/>
      <c r="K48" s="177"/>
      <c r="L48" s="51"/>
      <c r="M48" s="148"/>
      <c r="N48" s="148"/>
      <c r="O48" s="151"/>
    </row>
    <row r="49" spans="2:15">
      <c r="B49" s="1"/>
      <c r="C49" s="78"/>
      <c r="D49" s="78"/>
      <c r="E49" s="78"/>
      <c r="F49" s="78"/>
      <c r="G49" s="78"/>
      <c r="H49" s="181"/>
      <c r="I49" s="78"/>
      <c r="J49" s="78"/>
      <c r="K49" s="181"/>
      <c r="L49" s="170"/>
      <c r="M49" s="137"/>
      <c r="N49" s="137"/>
      <c r="O49" s="151"/>
    </row>
    <row r="50" spans="2:15">
      <c r="B50" s="1"/>
      <c r="C50" s="841" t="s">
        <v>190</v>
      </c>
      <c r="D50" s="841">
        <v>0</v>
      </c>
      <c r="E50" s="841">
        <v>0</v>
      </c>
      <c r="F50" s="841"/>
      <c r="G50" s="841"/>
      <c r="H50" s="841"/>
      <c r="I50" s="841"/>
      <c r="J50" s="841"/>
      <c r="K50" s="841"/>
      <c r="L50" s="159"/>
      <c r="M50" s="137"/>
      <c r="N50" s="137"/>
      <c r="O50" s="151"/>
    </row>
    <row r="51" spans="2:15">
      <c r="B51" s="1"/>
      <c r="C51" s="29">
        <v>0</v>
      </c>
      <c r="D51" s="20">
        <v>2015</v>
      </c>
      <c r="E51" s="20" t="s">
        <v>347</v>
      </c>
      <c r="F51" s="20">
        <v>2014</v>
      </c>
      <c r="G51" s="20" t="s">
        <v>347</v>
      </c>
      <c r="H51" s="20" t="s">
        <v>347</v>
      </c>
      <c r="I51" s="843" t="s">
        <v>348</v>
      </c>
      <c r="J51" s="843"/>
      <c r="K51" s="20" t="s">
        <v>349</v>
      </c>
      <c r="L51" s="51"/>
      <c r="M51" s="148"/>
      <c r="N51" s="148"/>
      <c r="O51" s="151"/>
    </row>
    <row r="52" spans="2:15">
      <c r="B52" s="1"/>
      <c r="C52" s="19" t="s">
        <v>69</v>
      </c>
      <c r="D52" s="20" t="s">
        <v>350</v>
      </c>
      <c r="E52" s="20" t="s">
        <v>351</v>
      </c>
      <c r="F52" s="20" t="s">
        <v>352</v>
      </c>
      <c r="G52" s="20" t="s">
        <v>353</v>
      </c>
      <c r="H52" s="20" t="s">
        <v>350</v>
      </c>
      <c r="I52" s="20">
        <v>2015</v>
      </c>
      <c r="J52" s="20">
        <v>2014</v>
      </c>
      <c r="K52" s="20">
        <v>2014</v>
      </c>
      <c r="L52" s="51"/>
      <c r="M52" s="148"/>
      <c r="N52" s="148"/>
      <c r="O52" s="151"/>
    </row>
    <row r="53" spans="2:15">
      <c r="B53" s="1"/>
      <c r="C53" s="3" t="s">
        <v>366</v>
      </c>
      <c r="D53" s="21">
        <v>172.35833087641004</v>
      </c>
      <c r="E53" s="35">
        <v>166.25031001715007</v>
      </c>
      <c r="F53" s="35">
        <v>159.13303752132677</v>
      </c>
      <c r="G53" s="35">
        <v>141.41096870907873</v>
      </c>
      <c r="H53" s="177">
        <v>136.00835799586409</v>
      </c>
      <c r="I53" s="21">
        <v>338.60864089356011</v>
      </c>
      <c r="J53" s="35">
        <v>270.97804540087071</v>
      </c>
      <c r="K53" s="177">
        <v>571.52205163127621</v>
      </c>
      <c r="L53" s="51"/>
      <c r="M53" s="148"/>
      <c r="N53" s="148"/>
      <c r="O53" s="151"/>
    </row>
    <row r="54" spans="2:15">
      <c r="B54" s="1"/>
      <c r="C54" s="3" t="s">
        <v>367</v>
      </c>
      <c r="D54" s="21">
        <v>3.2739380716668132</v>
      </c>
      <c r="E54" s="35">
        <v>-2.9506566839353838</v>
      </c>
      <c r="F54" s="35">
        <v>-1.8226509453597841</v>
      </c>
      <c r="G54" s="35">
        <v>-0.81359038096221825</v>
      </c>
      <c r="H54" s="177">
        <v>0.52034525886818639</v>
      </c>
      <c r="I54" s="21">
        <v>0.32328138773142934</v>
      </c>
      <c r="J54" s="35">
        <v>1.5057328881386609</v>
      </c>
      <c r="K54" s="177">
        <v>-1.1305084381833415</v>
      </c>
      <c r="L54" s="51"/>
      <c r="M54" s="148"/>
      <c r="N54" s="148"/>
      <c r="O54" s="151"/>
    </row>
    <row r="55" spans="2:15">
      <c r="B55" s="1"/>
      <c r="C55" s="3" t="s">
        <v>360</v>
      </c>
      <c r="D55" s="21">
        <v>-127.47718858316001</v>
      </c>
      <c r="E55" s="35">
        <v>-139.64907495554496</v>
      </c>
      <c r="F55" s="35">
        <v>-132.12889264802038</v>
      </c>
      <c r="G55" s="35">
        <v>-108.53728415133509</v>
      </c>
      <c r="H55" s="177">
        <v>-125.57594620340655</v>
      </c>
      <c r="I55" s="21">
        <v>-267.12626353870496</v>
      </c>
      <c r="J55" s="35">
        <v>-230.90999137312983</v>
      </c>
      <c r="K55" s="177">
        <v>-471.57616817248527</v>
      </c>
      <c r="L55" s="51"/>
      <c r="M55" s="148"/>
      <c r="N55" s="148"/>
      <c r="O55" s="151"/>
    </row>
    <row r="56" spans="2:15">
      <c r="B56" s="1"/>
      <c r="C56" s="42" t="s">
        <v>361</v>
      </c>
      <c r="D56" s="22">
        <v>0</v>
      </c>
      <c r="E56" s="48">
        <v>0</v>
      </c>
      <c r="F56" s="48">
        <v>0</v>
      </c>
      <c r="G56" s="48">
        <v>0</v>
      </c>
      <c r="H56" s="186">
        <v>0</v>
      </c>
      <c r="I56" s="22">
        <v>0</v>
      </c>
      <c r="J56" s="48">
        <v>0</v>
      </c>
      <c r="K56" s="186">
        <v>0</v>
      </c>
      <c r="L56" s="51"/>
      <c r="M56" s="148"/>
      <c r="N56" s="148"/>
      <c r="O56" s="151"/>
    </row>
    <row r="57" spans="2:15">
      <c r="B57" s="1"/>
      <c r="C57" s="50" t="s">
        <v>363</v>
      </c>
      <c r="D57" s="23">
        <v>48.15508036491687</v>
      </c>
      <c r="E57" s="51">
        <v>23.650578377669746</v>
      </c>
      <c r="F57" s="51">
        <v>25.181493927946569</v>
      </c>
      <c r="G57" s="51">
        <v>32.060094176781483</v>
      </c>
      <c r="H57" s="179">
        <v>10.952757051325738</v>
      </c>
      <c r="I57" s="23">
        <v>71.805658742586616</v>
      </c>
      <c r="J57" s="51">
        <v>41.573786915879573</v>
      </c>
      <c r="K57" s="179">
        <v>98.815375020607618</v>
      </c>
      <c r="L57" s="53"/>
      <c r="M57" s="149"/>
      <c r="N57" s="149"/>
      <c r="O57" s="151"/>
    </row>
    <row r="58" spans="2:15">
      <c r="B58" s="1"/>
      <c r="C58" s="50" t="s">
        <v>364</v>
      </c>
      <c r="D58" s="23">
        <v>0</v>
      </c>
      <c r="E58" s="51">
        <v>0</v>
      </c>
      <c r="F58" s="51">
        <v>-5.7942472211115615E-7</v>
      </c>
      <c r="G58" s="51">
        <v>1.919397277777904E-6</v>
      </c>
      <c r="H58" s="179">
        <v>3.9566631666665448E-6</v>
      </c>
      <c r="I58" s="23">
        <v>0</v>
      </c>
      <c r="J58" s="51">
        <v>-2.0649464016666677E-4</v>
      </c>
      <c r="K58" s="179">
        <v>-2.0515466761100002E-4</v>
      </c>
      <c r="L58" s="53"/>
      <c r="M58" s="149"/>
      <c r="N58" s="149"/>
      <c r="O58" s="151"/>
    </row>
    <row r="59" spans="2:15">
      <c r="B59" s="1"/>
      <c r="C59" s="42" t="s">
        <v>368</v>
      </c>
      <c r="D59" s="22">
        <v>0</v>
      </c>
      <c r="E59" s="48">
        <v>0</v>
      </c>
      <c r="F59" s="48">
        <v>0</v>
      </c>
      <c r="G59" s="48">
        <v>0</v>
      </c>
      <c r="H59" s="186">
        <v>0</v>
      </c>
      <c r="I59" s="22">
        <v>0</v>
      </c>
      <c r="J59" s="48">
        <v>0</v>
      </c>
      <c r="K59" s="186">
        <v>0</v>
      </c>
      <c r="L59" s="51"/>
      <c r="M59" s="148"/>
      <c r="N59" s="148"/>
      <c r="O59" s="151"/>
    </row>
    <row r="60" spans="2:15">
      <c r="B60" s="1"/>
      <c r="C60" s="61" t="s">
        <v>365</v>
      </c>
      <c r="D60" s="32">
        <v>48.15508036491687</v>
      </c>
      <c r="E60" s="62">
        <v>23.650578377669746</v>
      </c>
      <c r="F60" s="62">
        <v>25.181493348521844</v>
      </c>
      <c r="G60" s="62">
        <v>32.060096096178754</v>
      </c>
      <c r="H60" s="180">
        <v>10.952761007988908</v>
      </c>
      <c r="I60" s="32">
        <v>71.805658742586616</v>
      </c>
      <c r="J60" s="62">
        <v>41.573580421239406</v>
      </c>
      <c r="K60" s="180">
        <v>98.815169865940007</v>
      </c>
      <c r="L60" s="51"/>
      <c r="M60" s="148"/>
      <c r="N60" s="148"/>
      <c r="O60" s="151"/>
    </row>
    <row r="61" spans="2:15">
      <c r="B61" s="1"/>
      <c r="C61" s="52"/>
      <c r="D61" s="23"/>
      <c r="E61" s="51"/>
      <c r="F61" s="51"/>
      <c r="G61" s="51"/>
      <c r="H61" s="179"/>
      <c r="I61" s="23"/>
      <c r="J61" s="53"/>
      <c r="K61" s="187"/>
      <c r="L61" s="50"/>
      <c r="M61" s="147"/>
      <c r="N61" s="147"/>
      <c r="O61" s="151"/>
    </row>
    <row r="62" spans="2:15">
      <c r="B62" s="1"/>
      <c r="C62" s="476" t="s">
        <v>97</v>
      </c>
      <c r="D62" s="466">
        <v>68022</v>
      </c>
      <c r="E62" s="477">
        <v>69030</v>
      </c>
      <c r="F62" s="477">
        <v>63476</v>
      </c>
      <c r="G62" s="477">
        <v>55401</v>
      </c>
      <c r="H62" s="493">
        <v>55095.036125167149</v>
      </c>
      <c r="I62" s="466">
        <v>68022</v>
      </c>
      <c r="J62" s="477">
        <v>51826.083405051322</v>
      </c>
      <c r="K62" s="493">
        <v>63476</v>
      </c>
      <c r="L62" s="50"/>
      <c r="M62" s="147"/>
      <c r="N62" s="147"/>
      <c r="O62" s="151"/>
    </row>
    <row r="63" spans="2:15">
      <c r="B63" s="1"/>
      <c r="C63" s="78"/>
      <c r="D63" s="78"/>
      <c r="E63" s="78"/>
      <c r="F63" s="78"/>
      <c r="G63" s="78"/>
      <c r="H63" s="181"/>
      <c r="I63" s="78"/>
      <c r="J63" s="78"/>
      <c r="K63" s="181"/>
      <c r="L63" s="51"/>
      <c r="M63" s="148"/>
      <c r="N63" s="148"/>
      <c r="O63" s="151"/>
    </row>
    <row r="64" spans="2:15">
      <c r="B64" s="1"/>
      <c r="C64" s="841" t="s">
        <v>191</v>
      </c>
      <c r="D64" s="841">
        <v>0</v>
      </c>
      <c r="E64" s="841">
        <v>0</v>
      </c>
      <c r="F64" s="841"/>
      <c r="G64" s="841"/>
      <c r="H64" s="841"/>
      <c r="I64" s="841"/>
      <c r="J64" s="841"/>
      <c r="K64" s="841"/>
      <c r="L64" s="51"/>
      <c r="M64" s="148"/>
      <c r="N64" s="148"/>
      <c r="O64" s="151"/>
    </row>
    <row r="65" spans="2:15">
      <c r="B65" s="1"/>
      <c r="C65" s="29">
        <v>0</v>
      </c>
      <c r="D65" s="20">
        <v>2015</v>
      </c>
      <c r="E65" s="20" t="s">
        <v>347</v>
      </c>
      <c r="F65" s="20">
        <v>2014</v>
      </c>
      <c r="G65" s="20" t="s">
        <v>347</v>
      </c>
      <c r="H65" s="20" t="s">
        <v>347</v>
      </c>
      <c r="I65" s="843" t="s">
        <v>348</v>
      </c>
      <c r="J65" s="843"/>
      <c r="K65" s="20" t="s">
        <v>349</v>
      </c>
      <c r="L65" s="51"/>
      <c r="M65" s="148"/>
      <c r="N65" s="148"/>
      <c r="O65" s="151"/>
    </row>
    <row r="66" spans="2:15">
      <c r="B66" s="1"/>
      <c r="C66" s="19" t="s">
        <v>69</v>
      </c>
      <c r="D66" s="20" t="s">
        <v>350</v>
      </c>
      <c r="E66" s="20" t="s">
        <v>351</v>
      </c>
      <c r="F66" s="20" t="s">
        <v>352</v>
      </c>
      <c r="G66" s="20" t="s">
        <v>353</v>
      </c>
      <c r="H66" s="20" t="s">
        <v>350</v>
      </c>
      <c r="I66" s="20">
        <v>2015</v>
      </c>
      <c r="J66" s="20">
        <v>2014</v>
      </c>
      <c r="K66" s="20">
        <v>2014</v>
      </c>
      <c r="L66" s="51"/>
      <c r="M66" s="148"/>
      <c r="N66" s="148"/>
      <c r="O66" s="151"/>
    </row>
    <row r="67" spans="2:15">
      <c r="B67" s="1"/>
      <c r="C67" s="3" t="s">
        <v>366</v>
      </c>
      <c r="D67" s="21">
        <v>219.22448240334001</v>
      </c>
      <c r="E67" s="35">
        <v>202.02052699999996</v>
      </c>
      <c r="F67" s="35">
        <v>278.69833299999999</v>
      </c>
      <c r="G67" s="35">
        <v>198.39366700000005</v>
      </c>
      <c r="H67" s="177">
        <v>193.25699999999998</v>
      </c>
      <c r="I67" s="21">
        <v>421.24500940333996</v>
      </c>
      <c r="J67" s="35">
        <v>379.28099999999995</v>
      </c>
      <c r="K67" s="177">
        <v>856.37300000000005</v>
      </c>
      <c r="L67" s="51"/>
      <c r="M67" s="148"/>
      <c r="N67" s="148"/>
      <c r="O67" s="151"/>
    </row>
    <row r="68" spans="2:15">
      <c r="B68" s="1"/>
      <c r="C68" s="3" t="s">
        <v>367</v>
      </c>
      <c r="D68" s="21">
        <v>0</v>
      </c>
      <c r="E68" s="35">
        <v>0</v>
      </c>
      <c r="F68" s="35">
        <v>0</v>
      </c>
      <c r="G68" s="35">
        <v>0</v>
      </c>
      <c r="H68" s="177">
        <v>0</v>
      </c>
      <c r="I68" s="21">
        <v>0</v>
      </c>
      <c r="J68" s="35">
        <v>0</v>
      </c>
      <c r="K68" s="177">
        <v>0</v>
      </c>
      <c r="L68" s="51"/>
      <c r="M68" s="148"/>
      <c r="N68" s="148"/>
      <c r="O68" s="151"/>
    </row>
    <row r="69" spans="2:15">
      <c r="B69" s="1"/>
      <c r="C69" s="3" t="s">
        <v>360</v>
      </c>
      <c r="D69" s="21">
        <v>-118.72092918554395</v>
      </c>
      <c r="E69" s="35">
        <v>-115.86400000000003</v>
      </c>
      <c r="F69" s="35">
        <v>-13.47899999999988</v>
      </c>
      <c r="G69" s="35">
        <v>-113.50000000000009</v>
      </c>
      <c r="H69" s="177">
        <v>-109.57100000000003</v>
      </c>
      <c r="I69" s="21">
        <v>-234.58492918554398</v>
      </c>
      <c r="J69" s="35">
        <v>-231.31900000000002</v>
      </c>
      <c r="K69" s="177">
        <v>-358.298</v>
      </c>
      <c r="L69" s="53"/>
      <c r="M69" s="149"/>
      <c r="N69" s="149"/>
      <c r="O69" s="151"/>
    </row>
    <row r="70" spans="2:15">
      <c r="B70" s="1"/>
      <c r="C70" s="42" t="s">
        <v>361</v>
      </c>
      <c r="D70" s="22">
        <v>0</v>
      </c>
      <c r="E70" s="48">
        <v>0</v>
      </c>
      <c r="F70" s="48">
        <v>0</v>
      </c>
      <c r="G70" s="48">
        <v>0</v>
      </c>
      <c r="H70" s="186">
        <v>0</v>
      </c>
      <c r="I70" s="22">
        <v>0</v>
      </c>
      <c r="J70" s="48">
        <v>0</v>
      </c>
      <c r="K70" s="186">
        <v>0</v>
      </c>
      <c r="L70" s="51"/>
      <c r="M70" s="148"/>
      <c r="N70" s="148"/>
      <c r="O70" s="151"/>
    </row>
    <row r="71" spans="2:15">
      <c r="B71" s="1"/>
      <c r="C71" s="50" t="s">
        <v>363</v>
      </c>
      <c r="D71" s="23">
        <v>100.50355321779604</v>
      </c>
      <c r="E71" s="51">
        <v>86.156526999999954</v>
      </c>
      <c r="F71" s="51">
        <v>265.21933300000001</v>
      </c>
      <c r="G71" s="51">
        <v>84.893666999999994</v>
      </c>
      <c r="H71" s="179">
        <v>83.685999999999936</v>
      </c>
      <c r="I71" s="23">
        <v>186.66008021779601</v>
      </c>
      <c r="J71" s="51">
        <v>147.9619999999999</v>
      </c>
      <c r="K71" s="179">
        <v>498.07499999999993</v>
      </c>
      <c r="L71" s="51"/>
      <c r="M71" s="148"/>
      <c r="N71" s="148"/>
      <c r="O71" s="151"/>
    </row>
    <row r="72" spans="2:15">
      <c r="B72" s="1"/>
      <c r="C72" s="50" t="s">
        <v>364</v>
      </c>
      <c r="D72" s="23">
        <v>2.5461713273999747E-2</v>
      </c>
      <c r="E72" s="51">
        <v>3.1695000000000002</v>
      </c>
      <c r="F72" s="51">
        <v>7.319</v>
      </c>
      <c r="G72" s="51">
        <v>2.1989999999999998</v>
      </c>
      <c r="H72" s="179">
        <v>2.673</v>
      </c>
      <c r="I72" s="23">
        <v>3.1949617132739996</v>
      </c>
      <c r="J72" s="51">
        <v>5.0010000000000003</v>
      </c>
      <c r="K72" s="179">
        <v>14.519</v>
      </c>
      <c r="L72" s="51"/>
      <c r="M72" s="148"/>
      <c r="N72" s="148"/>
      <c r="O72" s="151"/>
    </row>
    <row r="73" spans="2:15">
      <c r="B73" s="1"/>
      <c r="C73" s="42" t="s">
        <v>368</v>
      </c>
      <c r="D73" s="22">
        <v>0</v>
      </c>
      <c r="E73" s="48">
        <v>0</v>
      </c>
      <c r="F73" s="48">
        <v>0</v>
      </c>
      <c r="G73" s="48">
        <v>0</v>
      </c>
      <c r="H73" s="186">
        <v>0</v>
      </c>
      <c r="I73" s="22">
        <v>0</v>
      </c>
      <c r="J73" s="48">
        <v>0</v>
      </c>
      <c r="K73" s="186">
        <v>0</v>
      </c>
      <c r="L73" s="50"/>
      <c r="M73" s="147"/>
      <c r="N73" s="147"/>
      <c r="O73" s="151"/>
    </row>
    <row r="74" spans="2:15">
      <c r="B74" s="1"/>
      <c r="C74" s="128" t="s">
        <v>365</v>
      </c>
      <c r="D74" s="98">
        <v>100.52901493107005</v>
      </c>
      <c r="E74" s="65">
        <v>89.326026999999954</v>
      </c>
      <c r="F74" s="65">
        <v>272.53833300000002</v>
      </c>
      <c r="G74" s="65">
        <v>87.092667000000006</v>
      </c>
      <c r="H74" s="188">
        <v>86.358999999999938</v>
      </c>
      <c r="I74" s="98">
        <v>189.85504193106999</v>
      </c>
      <c r="J74" s="65">
        <v>152.96299999999991</v>
      </c>
      <c r="K74" s="188">
        <v>512.59399999999994</v>
      </c>
      <c r="L74" s="50"/>
      <c r="M74" s="147"/>
      <c r="N74" s="147"/>
      <c r="O74" s="151"/>
    </row>
    <row r="75" spans="2:15">
      <c r="B75" s="1"/>
      <c r="C75" s="78">
        <v>0</v>
      </c>
      <c r="D75" s="23"/>
      <c r="E75" s="51"/>
      <c r="F75" s="51"/>
      <c r="G75" s="51"/>
      <c r="H75" s="179"/>
      <c r="I75" s="23"/>
      <c r="J75" s="78">
        <v>0</v>
      </c>
      <c r="K75" s="78">
        <v>0</v>
      </c>
      <c r="L75" s="170"/>
      <c r="M75" s="137"/>
      <c r="N75" s="137"/>
      <c r="O75" s="151"/>
    </row>
    <row r="76" spans="2:15">
      <c r="B76" s="1"/>
      <c r="C76" s="476" t="s">
        <v>97</v>
      </c>
      <c r="D76" s="466">
        <v>551587</v>
      </c>
      <c r="E76" s="477">
        <v>557989</v>
      </c>
      <c r="F76" s="477">
        <v>534523</v>
      </c>
      <c r="G76" s="477">
        <v>502840</v>
      </c>
      <c r="H76" s="493">
        <v>501539</v>
      </c>
      <c r="I76" s="466">
        <v>543232</v>
      </c>
      <c r="J76" s="477">
        <v>501539</v>
      </c>
      <c r="K76" s="493">
        <v>534523</v>
      </c>
      <c r="L76" s="159"/>
      <c r="M76" s="137"/>
      <c r="N76" s="137"/>
      <c r="O76" s="151"/>
    </row>
    <row r="77" spans="2:15">
      <c r="B77" s="1"/>
      <c r="C77" s="78"/>
      <c r="D77" s="78"/>
      <c r="E77" s="80"/>
      <c r="F77" s="739"/>
      <c r="G77" s="78"/>
      <c r="H77" s="181"/>
      <c r="I77" s="78"/>
      <c r="J77" s="78"/>
      <c r="K77" s="181"/>
      <c r="L77" s="51"/>
      <c r="M77" s="148"/>
      <c r="N77" s="148"/>
      <c r="O77" s="151"/>
    </row>
    <row r="78" spans="2:15">
      <c r="B78" s="1"/>
      <c r="C78" s="841" t="s">
        <v>192</v>
      </c>
      <c r="D78" s="841">
        <v>0</v>
      </c>
      <c r="E78" s="841">
        <v>0</v>
      </c>
      <c r="F78" s="841"/>
      <c r="G78" s="841"/>
      <c r="H78" s="841"/>
      <c r="I78" s="841"/>
      <c r="J78" s="841"/>
      <c r="K78" s="841"/>
      <c r="L78" s="51"/>
      <c r="M78" s="148"/>
      <c r="N78" s="148"/>
      <c r="O78" s="151"/>
    </row>
    <row r="79" spans="2:15">
      <c r="B79" s="1"/>
      <c r="C79" s="29">
        <v>0</v>
      </c>
      <c r="D79" s="20">
        <v>2015</v>
      </c>
      <c r="E79" s="20" t="s">
        <v>347</v>
      </c>
      <c r="F79" s="20">
        <v>2014</v>
      </c>
      <c r="G79" s="20" t="s">
        <v>347</v>
      </c>
      <c r="H79" s="20" t="s">
        <v>347</v>
      </c>
      <c r="I79" s="843" t="s">
        <v>348</v>
      </c>
      <c r="J79" s="843"/>
      <c r="K79" s="20" t="s">
        <v>349</v>
      </c>
      <c r="L79" s="51"/>
      <c r="M79" s="148"/>
      <c r="N79" s="148"/>
      <c r="O79" s="151"/>
    </row>
    <row r="80" spans="2:15">
      <c r="B80" s="1"/>
      <c r="C80" s="19" t="s">
        <v>69</v>
      </c>
      <c r="D80" s="20" t="s">
        <v>350</v>
      </c>
      <c r="E80" s="20" t="s">
        <v>351</v>
      </c>
      <c r="F80" s="20" t="s">
        <v>352</v>
      </c>
      <c r="G80" s="20" t="s">
        <v>353</v>
      </c>
      <c r="H80" s="20" t="s">
        <v>350</v>
      </c>
      <c r="I80" s="20">
        <v>2015</v>
      </c>
      <c r="J80" s="20">
        <v>2014</v>
      </c>
      <c r="K80" s="20">
        <f>K97</f>
        <v>2014</v>
      </c>
      <c r="L80" s="51"/>
      <c r="M80" s="148"/>
      <c r="N80" s="148"/>
      <c r="O80" s="151"/>
    </row>
    <row r="81" spans="2:15">
      <c r="B81" s="1"/>
      <c r="C81" s="3" t="s">
        <v>366</v>
      </c>
      <c r="D81" s="21">
        <v>97.9428353526867</v>
      </c>
      <c r="E81" s="35">
        <v>106.69865638663414</v>
      </c>
      <c r="F81" s="35">
        <v>113.1347461352228</v>
      </c>
      <c r="G81" s="35">
        <v>111.96596825631025</v>
      </c>
      <c r="H81" s="177">
        <v>113.63849754809213</v>
      </c>
      <c r="I81" s="21">
        <v>204.64149173932086</v>
      </c>
      <c r="J81" s="35">
        <v>223.82738777489598</v>
      </c>
      <c r="K81" s="177">
        <v>448.92810216642903</v>
      </c>
      <c r="L81" s="53"/>
      <c r="M81" s="149"/>
      <c r="N81" s="148"/>
      <c r="O81" s="151"/>
    </row>
    <row r="82" spans="2:15">
      <c r="B82" s="1"/>
      <c r="C82" s="3" t="s">
        <v>367</v>
      </c>
      <c r="D82" s="21">
        <v>0</v>
      </c>
      <c r="E82" s="35">
        <v>0</v>
      </c>
      <c r="F82" s="35">
        <v>0</v>
      </c>
      <c r="G82" s="35">
        <v>0</v>
      </c>
      <c r="H82" s="177">
        <v>0</v>
      </c>
      <c r="I82" s="21">
        <v>0</v>
      </c>
      <c r="J82" s="35">
        <v>0</v>
      </c>
      <c r="K82" s="177">
        <v>0</v>
      </c>
      <c r="L82" s="51"/>
      <c r="M82" s="148"/>
      <c r="N82" s="147"/>
      <c r="O82" s="151"/>
    </row>
    <row r="83" spans="2:15">
      <c r="B83" s="1"/>
      <c r="C83" s="3" t="s">
        <v>360</v>
      </c>
      <c r="D83" s="21">
        <v>-49.120203451268225</v>
      </c>
      <c r="E83" s="35">
        <v>-53.347733704712155</v>
      </c>
      <c r="F83" s="35">
        <v>-22.509904158175349</v>
      </c>
      <c r="G83" s="35">
        <v>-51.9764264509</v>
      </c>
      <c r="H83" s="177">
        <v>-50.884160825000002</v>
      </c>
      <c r="I83" s="21">
        <v>-102.46793715598038</v>
      </c>
      <c r="J83" s="35">
        <v>-101.4282385536</v>
      </c>
      <c r="K83" s="177">
        <v>-175.91456916267535</v>
      </c>
      <c r="L83" s="51"/>
      <c r="M83" s="148"/>
      <c r="N83" s="152"/>
      <c r="O83" s="151"/>
    </row>
    <row r="84" spans="2:15">
      <c r="B84" s="1"/>
      <c r="C84" s="42" t="s">
        <v>361</v>
      </c>
      <c r="D84" s="22">
        <v>0</v>
      </c>
      <c r="E84" s="48">
        <v>0</v>
      </c>
      <c r="F84" s="48">
        <v>0</v>
      </c>
      <c r="G84" s="48">
        <v>0</v>
      </c>
      <c r="H84" s="186">
        <v>0</v>
      </c>
      <c r="I84" s="22">
        <v>0</v>
      </c>
      <c r="J84" s="48">
        <v>0</v>
      </c>
      <c r="K84" s="186">
        <v>0</v>
      </c>
      <c r="L84" s="185"/>
      <c r="M84" s="204"/>
      <c r="N84" s="204"/>
      <c r="O84" s="151"/>
    </row>
    <row r="85" spans="2:15">
      <c r="B85" s="1"/>
      <c r="C85" s="50" t="s">
        <v>363</v>
      </c>
      <c r="D85" s="23">
        <v>48.822631901418475</v>
      </c>
      <c r="E85" s="51">
        <v>53.350922681921986</v>
      </c>
      <c r="F85" s="51">
        <v>90.62484197704741</v>
      </c>
      <c r="G85" s="51">
        <v>59.989541805410248</v>
      </c>
      <c r="H85" s="179">
        <v>62.754336723092123</v>
      </c>
      <c r="I85" s="23">
        <v>102.17355458334046</v>
      </c>
      <c r="J85" s="51">
        <v>122.399149221296</v>
      </c>
      <c r="K85" s="179">
        <v>273.01353300375365</v>
      </c>
      <c r="L85" s="185"/>
      <c r="M85" s="204"/>
      <c r="N85" s="204"/>
      <c r="O85" s="151"/>
    </row>
    <row r="86" spans="2:15">
      <c r="B86" s="1"/>
      <c r="C86" s="50" t="s">
        <v>364</v>
      </c>
      <c r="D86" s="23">
        <v>-0.13455743999999994</v>
      </c>
      <c r="E86" s="51">
        <v>-0.86353956000000009</v>
      </c>
      <c r="F86" s="51">
        <v>6.640193860000001</v>
      </c>
      <c r="G86" s="51">
        <v>-2.9651155300000012</v>
      </c>
      <c r="H86" s="179">
        <v>-3.1604886200000002</v>
      </c>
      <c r="I86" s="23">
        <v>-0.99809700000000001</v>
      </c>
      <c r="J86" s="51">
        <v>-2.3598491800000008</v>
      </c>
      <c r="K86" s="179">
        <v>1.31522915</v>
      </c>
      <c r="L86" s="185"/>
      <c r="M86" s="204"/>
      <c r="N86" s="204"/>
      <c r="O86" s="151"/>
    </row>
    <row r="87" spans="2:15">
      <c r="B87" s="1"/>
      <c r="C87" s="42" t="s">
        <v>368</v>
      </c>
      <c r="D87" s="22">
        <v>0</v>
      </c>
      <c r="E87" s="48">
        <v>0</v>
      </c>
      <c r="F87" s="48">
        <v>0</v>
      </c>
      <c r="G87" s="48">
        <v>0</v>
      </c>
      <c r="H87" s="186">
        <v>0</v>
      </c>
      <c r="I87" s="22">
        <v>0</v>
      </c>
      <c r="J87" s="48">
        <v>0</v>
      </c>
      <c r="K87" s="186">
        <v>0</v>
      </c>
      <c r="L87" s="185"/>
      <c r="M87" s="204"/>
      <c r="N87" s="204"/>
      <c r="O87" s="151"/>
    </row>
    <row r="88" spans="2:15">
      <c r="B88" s="1"/>
      <c r="C88" s="128" t="s">
        <v>365</v>
      </c>
      <c r="D88" s="98">
        <v>48.688074461418481</v>
      </c>
      <c r="E88" s="65">
        <v>52.487383121921987</v>
      </c>
      <c r="F88" s="65">
        <v>97.265035837047392</v>
      </c>
      <c r="G88" s="65">
        <v>57.024426275410249</v>
      </c>
      <c r="H88" s="188">
        <v>59.593848103092121</v>
      </c>
      <c r="I88" s="98">
        <v>101.17545758334046</v>
      </c>
      <c r="J88" s="65">
        <v>120.03930004129599</v>
      </c>
      <c r="K88" s="188">
        <v>274.32876215375364</v>
      </c>
      <c r="L88" s="185"/>
      <c r="M88" s="204"/>
      <c r="N88" s="204"/>
      <c r="O88" s="151"/>
    </row>
    <row r="89" spans="2:15">
      <c r="B89" s="1"/>
      <c r="C89" s="52"/>
      <c r="D89" s="23"/>
      <c r="E89" s="51"/>
      <c r="F89" s="51"/>
      <c r="G89" s="51"/>
      <c r="H89" s="179"/>
      <c r="I89" s="23"/>
      <c r="J89" s="52"/>
      <c r="K89" s="52"/>
      <c r="L89" s="185"/>
      <c r="M89" s="204"/>
      <c r="N89" s="204"/>
      <c r="O89" s="151"/>
    </row>
    <row r="90" spans="2:15">
      <c r="B90" s="1"/>
      <c r="C90" s="376" t="s">
        <v>60</v>
      </c>
      <c r="D90" s="420">
        <v>24833</v>
      </c>
      <c r="E90" s="421">
        <v>24100</v>
      </c>
      <c r="F90" s="421">
        <v>24441</v>
      </c>
      <c r="G90" s="421">
        <v>24391</v>
      </c>
      <c r="H90" s="422">
        <v>24103</v>
      </c>
      <c r="I90" s="420">
        <v>24833</v>
      </c>
      <c r="J90" s="421">
        <v>24103</v>
      </c>
      <c r="K90" s="422">
        <v>24441</v>
      </c>
      <c r="L90" s="185"/>
      <c r="M90" s="204"/>
      <c r="N90" s="204"/>
      <c r="O90" s="151"/>
    </row>
    <row r="91" spans="2:15">
      <c r="B91" s="1"/>
      <c r="C91" s="3" t="s">
        <v>446</v>
      </c>
      <c r="D91" s="36">
        <v>1.23E-2</v>
      </c>
      <c r="E91" s="64">
        <v>1.3599999999999999E-2</v>
      </c>
      <c r="F91" s="64">
        <v>1.35E-2</v>
      </c>
      <c r="G91" s="64">
        <v>1.3899999999999999E-2</v>
      </c>
      <c r="H91" s="189">
        <v>1.44E-2</v>
      </c>
      <c r="I91" s="36">
        <v>1.29E-2</v>
      </c>
      <c r="J91" s="64">
        <v>1.3599999999999999E-2</v>
      </c>
      <c r="K91" s="189">
        <v>1.3899999999999999E-2</v>
      </c>
      <c r="L91" s="185"/>
      <c r="M91" s="204"/>
      <c r="N91" s="204"/>
      <c r="O91" s="151"/>
    </row>
    <row r="92" spans="2:15">
      <c r="B92" s="392"/>
      <c r="C92" s="42" t="s">
        <v>374</v>
      </c>
      <c r="D92" s="22">
        <v>87.73274391132847</v>
      </c>
      <c r="E92" s="48">
        <v>95.836350952725624</v>
      </c>
      <c r="F92" s="48">
        <v>98.063081775593105</v>
      </c>
      <c r="G92" s="48">
        <v>99.018366366310303</v>
      </c>
      <c r="H92" s="186">
        <v>99.992083348092123</v>
      </c>
      <c r="I92" s="22">
        <v>183.56909486405408</v>
      </c>
      <c r="J92" s="48">
        <v>196.28587843489601</v>
      </c>
      <c r="K92" s="186">
        <v>393.36732657679937</v>
      </c>
      <c r="L92" s="185"/>
      <c r="M92" s="204"/>
      <c r="N92" s="204"/>
      <c r="O92" s="151"/>
    </row>
    <row r="93" spans="2:15" ht="23.25" customHeight="1">
      <c r="B93" s="1"/>
      <c r="C93" s="392"/>
      <c r="D93" s="392"/>
      <c r="E93" s="392"/>
      <c r="F93" s="392"/>
      <c r="G93" s="392"/>
      <c r="H93" s="229"/>
      <c r="I93" s="392"/>
      <c r="J93" s="392"/>
      <c r="K93" s="392"/>
      <c r="L93" s="157"/>
      <c r="M93" s="151"/>
      <c r="N93" s="151"/>
      <c r="O93" s="151"/>
    </row>
    <row r="94" spans="2:15" ht="20.25" customHeight="1">
      <c r="B94" s="1"/>
      <c r="C94" s="600" t="s">
        <v>11</v>
      </c>
      <c r="D94" s="1"/>
      <c r="E94" s="1"/>
      <c r="F94" s="1"/>
      <c r="G94" s="1"/>
      <c r="H94" s="229"/>
      <c r="I94" s="1"/>
      <c r="J94" s="1"/>
      <c r="K94" s="1"/>
      <c r="L94" s="157"/>
      <c r="M94" s="151"/>
      <c r="N94" s="151"/>
      <c r="O94" s="151"/>
    </row>
    <row r="95" spans="2:15">
      <c r="B95" s="1"/>
      <c r="C95" s="841" t="s">
        <v>193</v>
      </c>
      <c r="D95" s="841"/>
      <c r="E95" s="841"/>
      <c r="F95" s="841"/>
      <c r="G95" s="841"/>
      <c r="H95" s="841"/>
      <c r="I95" s="841"/>
      <c r="J95" s="841"/>
      <c r="K95" s="841"/>
      <c r="L95" s="50"/>
      <c r="M95" s="147"/>
      <c r="N95" s="147"/>
      <c r="O95" s="151"/>
    </row>
    <row r="96" spans="2:15" ht="15" customHeight="1">
      <c r="B96" s="1"/>
      <c r="C96" s="19">
        <v>0</v>
      </c>
      <c r="D96" s="20">
        <v>2015</v>
      </c>
      <c r="E96" s="20" t="s">
        <v>347</v>
      </c>
      <c r="F96" s="20">
        <v>2014</v>
      </c>
      <c r="G96" s="20" t="s">
        <v>347</v>
      </c>
      <c r="H96" s="20" t="s">
        <v>347</v>
      </c>
      <c r="I96" s="843" t="s">
        <v>348</v>
      </c>
      <c r="J96" s="843">
        <v>0</v>
      </c>
      <c r="K96" s="20" t="s">
        <v>349</v>
      </c>
      <c r="L96" s="170"/>
      <c r="M96" s="137"/>
      <c r="N96" s="176"/>
      <c r="O96" s="151"/>
    </row>
    <row r="97" spans="2:15">
      <c r="B97" s="1"/>
      <c r="C97" s="19" t="s">
        <v>69</v>
      </c>
      <c r="D97" s="20" t="s">
        <v>350</v>
      </c>
      <c r="E97" s="20" t="s">
        <v>351</v>
      </c>
      <c r="F97" s="20" t="s">
        <v>352</v>
      </c>
      <c r="G97" s="20" t="s">
        <v>353</v>
      </c>
      <c r="H97" s="20" t="s">
        <v>350</v>
      </c>
      <c r="I97" s="20">
        <v>2015</v>
      </c>
      <c r="J97" s="20">
        <v>2014</v>
      </c>
      <c r="K97" s="20">
        <v>2014</v>
      </c>
      <c r="L97" s="159"/>
      <c r="M97" s="137"/>
      <c r="N97" s="176"/>
      <c r="O97" s="151"/>
    </row>
    <row r="98" spans="2:15">
      <c r="B98" s="1"/>
      <c r="C98" s="3" t="s">
        <v>168</v>
      </c>
      <c r="D98" s="21">
        <v>1045.49</v>
      </c>
      <c r="E98" s="35">
        <v>103.57</v>
      </c>
      <c r="F98" s="35">
        <v>98.91</v>
      </c>
      <c r="G98" s="35">
        <v>62.95</v>
      </c>
      <c r="H98" s="177">
        <v>76.040000000000006</v>
      </c>
      <c r="I98" s="21">
        <v>1149.0600000000002</v>
      </c>
      <c r="J98" s="35">
        <v>179.11</v>
      </c>
      <c r="K98" s="35">
        <v>340.97</v>
      </c>
      <c r="L98" s="51"/>
      <c r="M98" s="148"/>
      <c r="N98" s="148"/>
      <c r="O98" s="151"/>
    </row>
    <row r="99" spans="2:15">
      <c r="B99" s="1"/>
      <c r="C99" s="3" t="s">
        <v>70</v>
      </c>
      <c r="D99" s="21">
        <v>1010.12</v>
      </c>
      <c r="E99" s="35">
        <v>52.04</v>
      </c>
      <c r="F99" s="35">
        <v>69.760000000000005</v>
      </c>
      <c r="G99" s="35">
        <v>39.78</v>
      </c>
      <c r="H99" s="177">
        <v>50.99</v>
      </c>
      <c r="I99" s="21">
        <v>1062.1600000000001</v>
      </c>
      <c r="J99" s="35">
        <v>114.06</v>
      </c>
      <c r="K99" s="35">
        <v>223.6</v>
      </c>
      <c r="L99" s="51"/>
      <c r="M99" s="148"/>
      <c r="N99" s="148"/>
      <c r="O99" s="151"/>
    </row>
    <row r="100" spans="2:15">
      <c r="B100" s="1"/>
      <c r="C100" s="3" t="s">
        <v>71</v>
      </c>
      <c r="D100" s="21">
        <v>35.369999999999997</v>
      </c>
      <c r="E100" s="35">
        <v>51.53</v>
      </c>
      <c r="F100" s="35">
        <v>29.15</v>
      </c>
      <c r="G100" s="35">
        <v>23.17</v>
      </c>
      <c r="H100" s="177">
        <v>25.05</v>
      </c>
      <c r="I100" s="21">
        <v>86.9</v>
      </c>
      <c r="J100" s="35">
        <v>65.05</v>
      </c>
      <c r="K100" s="35">
        <v>117.37</v>
      </c>
      <c r="L100" s="51"/>
      <c r="M100" s="148"/>
      <c r="N100" s="148"/>
      <c r="O100" s="151"/>
    </row>
    <row r="101" spans="2:15">
      <c r="B101" s="1"/>
      <c r="C101" s="3" t="s">
        <v>149</v>
      </c>
      <c r="D101" s="21">
        <v>282.56291419975753</v>
      </c>
      <c r="E101" s="35">
        <v>242.20930380513383</v>
      </c>
      <c r="F101" s="35">
        <v>248.26139632085153</v>
      </c>
      <c r="G101" s="35">
        <v>214.85519655449536</v>
      </c>
      <c r="H101" s="177">
        <v>262.01624212711971</v>
      </c>
      <c r="I101" s="21">
        <v>524.77221800489133</v>
      </c>
      <c r="J101" s="35">
        <v>520.66719183768043</v>
      </c>
      <c r="K101" s="35">
        <v>983.78378471302744</v>
      </c>
      <c r="L101" s="51"/>
      <c r="M101" s="148"/>
      <c r="N101" s="148"/>
      <c r="O101" s="151"/>
    </row>
    <row r="102" spans="2:15">
      <c r="B102" s="1"/>
      <c r="C102" s="3" t="s">
        <v>70</v>
      </c>
      <c r="D102" s="21">
        <v>239.421066934469</v>
      </c>
      <c r="E102" s="35">
        <v>215.08090391133058</v>
      </c>
      <c r="F102" s="35">
        <v>212.46263376494448</v>
      </c>
      <c r="G102" s="35">
        <v>175.53769980837706</v>
      </c>
      <c r="H102" s="177">
        <v>210.74991669271296</v>
      </c>
      <c r="I102" s="21">
        <v>454.50197084579958</v>
      </c>
      <c r="J102" s="35">
        <v>422.90991407090337</v>
      </c>
      <c r="K102" s="35">
        <v>810.91024764422491</v>
      </c>
      <c r="L102" s="51"/>
      <c r="M102" s="148"/>
      <c r="N102" s="148"/>
      <c r="O102" s="151"/>
    </row>
    <row r="103" spans="2:15">
      <c r="B103" s="1"/>
      <c r="C103" s="42" t="s">
        <v>71</v>
      </c>
      <c r="D103" s="22">
        <v>43.141847265288504</v>
      </c>
      <c r="E103" s="48">
        <v>27.128399893803245</v>
      </c>
      <c r="F103" s="48">
        <v>35.798762555907047</v>
      </c>
      <c r="G103" s="48">
        <v>39.317496746118309</v>
      </c>
      <c r="H103" s="186">
        <v>51.266325434406731</v>
      </c>
      <c r="I103" s="22">
        <v>70.270247159091753</v>
      </c>
      <c r="J103" s="48">
        <v>97.757277766777065</v>
      </c>
      <c r="K103" s="48">
        <v>172.87353706880242</v>
      </c>
      <c r="L103" s="51"/>
      <c r="M103" s="148"/>
      <c r="N103" s="148"/>
      <c r="O103" s="151"/>
    </row>
    <row r="104" spans="2:15">
      <c r="B104" s="1"/>
      <c r="C104" s="3" t="s">
        <v>150</v>
      </c>
      <c r="D104" s="21">
        <f>D98+D101</f>
        <v>1328.0529141997577</v>
      </c>
      <c r="E104" s="35">
        <f t="shared" ref="E104:K104" si="1">E98+E101</f>
        <v>345.77930380513385</v>
      </c>
      <c r="F104" s="35">
        <f t="shared" si="1"/>
        <v>347.1713963208515</v>
      </c>
      <c r="G104" s="35">
        <f t="shared" si="1"/>
        <v>277.80519655449535</v>
      </c>
      <c r="H104" s="177">
        <f t="shared" si="1"/>
        <v>338.05624212711973</v>
      </c>
      <c r="I104" s="21">
        <f t="shared" si="1"/>
        <v>1673.8322180048915</v>
      </c>
      <c r="J104" s="35">
        <f t="shared" si="1"/>
        <v>699.77719183768045</v>
      </c>
      <c r="K104" s="35">
        <f t="shared" si="1"/>
        <v>1324.7537847130275</v>
      </c>
      <c r="L104" s="51"/>
      <c r="M104" s="148"/>
      <c r="N104" s="148"/>
      <c r="O104" s="151"/>
    </row>
    <row r="105" spans="2:15">
      <c r="B105" s="1"/>
      <c r="C105" s="470" t="str">
        <f>C99</f>
        <v xml:space="preserve"> - of which annual premiums</v>
      </c>
      <c r="D105" s="21">
        <f t="shared" ref="D105:D106" si="2">D99+D102</f>
        <v>1249.541066934469</v>
      </c>
      <c r="E105" s="35">
        <f t="shared" ref="E105:K105" si="3">E99+E102</f>
        <v>267.12090391133057</v>
      </c>
      <c r="F105" s="35">
        <f t="shared" si="3"/>
        <v>282.22263376494448</v>
      </c>
      <c r="G105" s="35">
        <f t="shared" si="3"/>
        <v>215.31769980837706</v>
      </c>
      <c r="H105" s="177">
        <f t="shared" si="3"/>
        <v>261.73991669271294</v>
      </c>
      <c r="I105" s="21">
        <f t="shared" si="3"/>
        <v>1516.6619708457997</v>
      </c>
      <c r="J105" s="35">
        <f t="shared" si="3"/>
        <v>536.96991407090331</v>
      </c>
      <c r="K105" s="35">
        <f t="shared" si="3"/>
        <v>1034.5102476442248</v>
      </c>
      <c r="L105" s="51"/>
      <c r="M105" s="148"/>
      <c r="N105" s="148"/>
      <c r="O105" s="151"/>
    </row>
    <row r="106" spans="2:15">
      <c r="B106" s="1"/>
      <c r="C106" s="471" t="str">
        <f>C103</f>
        <v xml:space="preserve"> - of which single premiums</v>
      </c>
      <c r="D106" s="22">
        <f t="shared" si="2"/>
        <v>78.511847265288509</v>
      </c>
      <c r="E106" s="48">
        <f t="shared" ref="E106:K106" si="4">E100+E103</f>
        <v>78.658399893803249</v>
      </c>
      <c r="F106" s="48">
        <f t="shared" si="4"/>
        <v>64.948762555907052</v>
      </c>
      <c r="G106" s="48">
        <f t="shared" si="4"/>
        <v>62.48749674611831</v>
      </c>
      <c r="H106" s="186">
        <f t="shared" si="4"/>
        <v>76.316325434406735</v>
      </c>
      <c r="I106" s="22">
        <f t="shared" si="4"/>
        <v>157.17024715909176</v>
      </c>
      <c r="J106" s="48">
        <f t="shared" si="4"/>
        <v>162.80727776677708</v>
      </c>
      <c r="K106" s="48">
        <f t="shared" si="4"/>
        <v>290.24353706880242</v>
      </c>
      <c r="L106" s="51"/>
      <c r="M106" s="148"/>
      <c r="N106" s="148"/>
      <c r="O106" s="151"/>
    </row>
    <row r="107" spans="2:15" ht="22.5" customHeight="1">
      <c r="B107" s="1"/>
      <c r="C107" s="720" t="s">
        <v>148</v>
      </c>
      <c r="D107" s="720"/>
      <c r="E107" s="720"/>
      <c r="F107" s="720"/>
      <c r="G107" s="727"/>
      <c r="H107" s="729"/>
      <c r="I107" s="727"/>
      <c r="J107" s="727"/>
      <c r="K107" s="727"/>
      <c r="L107" s="157"/>
      <c r="M107" s="151"/>
      <c r="N107" s="151"/>
      <c r="O107" s="151"/>
    </row>
    <row r="108" spans="2:15" ht="17.25" customHeight="1">
      <c r="B108" s="392"/>
      <c r="C108" s="489"/>
      <c r="D108" s="392"/>
      <c r="E108" s="392"/>
      <c r="F108" s="392"/>
      <c r="G108" s="392"/>
      <c r="H108" s="229"/>
      <c r="I108" s="392"/>
      <c r="J108" s="392"/>
      <c r="K108" s="392"/>
      <c r="L108" s="157"/>
      <c r="M108" s="151"/>
      <c r="N108" s="151"/>
      <c r="O108" s="151"/>
    </row>
    <row r="109" spans="2:15">
      <c r="B109" s="1"/>
      <c r="C109" s="595" t="s">
        <v>194</v>
      </c>
      <c r="D109" s="595"/>
      <c r="E109" s="595"/>
      <c r="F109" s="595"/>
      <c r="G109" s="595"/>
      <c r="H109" s="595"/>
      <c r="I109" s="841"/>
      <c r="J109" s="841"/>
      <c r="K109" s="841"/>
      <c r="L109" s="50"/>
      <c r="M109" s="147"/>
      <c r="N109" s="147"/>
      <c r="O109" s="151"/>
    </row>
    <row r="110" spans="2:15" ht="15" customHeight="1">
      <c r="B110" s="1"/>
      <c r="C110" s="844" t="s">
        <v>69</v>
      </c>
      <c r="D110" s="20">
        <v>2015</v>
      </c>
      <c r="E110" s="20" t="s">
        <v>347</v>
      </c>
      <c r="F110" s="20">
        <v>2014</v>
      </c>
      <c r="G110" s="20" t="s">
        <v>347</v>
      </c>
      <c r="H110" s="20" t="s">
        <v>347</v>
      </c>
      <c r="I110" s="843" t="s">
        <v>348</v>
      </c>
      <c r="J110" s="843">
        <v>0</v>
      </c>
      <c r="K110" s="20" t="s">
        <v>349</v>
      </c>
      <c r="L110" s="170"/>
      <c r="M110" s="137"/>
      <c r="N110" s="176"/>
      <c r="O110" s="151"/>
    </row>
    <row r="111" spans="2:15">
      <c r="B111" s="1"/>
      <c r="C111" s="844">
        <v>0</v>
      </c>
      <c r="D111" s="20" t="s">
        <v>350</v>
      </c>
      <c r="E111" s="20" t="s">
        <v>351</v>
      </c>
      <c r="F111" s="20" t="s">
        <v>352</v>
      </c>
      <c r="G111" s="20" t="s">
        <v>353</v>
      </c>
      <c r="H111" s="20" t="s">
        <v>350</v>
      </c>
      <c r="I111" s="20">
        <v>2015</v>
      </c>
      <c r="J111" s="20">
        <v>2014</v>
      </c>
      <c r="K111" s="20">
        <v>2014</v>
      </c>
      <c r="L111" s="159"/>
      <c r="M111" s="137"/>
      <c r="N111" s="176"/>
      <c r="O111" s="151"/>
    </row>
    <row r="112" spans="2:15">
      <c r="B112" s="1"/>
      <c r="C112" s="3" t="s">
        <v>112</v>
      </c>
      <c r="D112" s="21">
        <v>1708.9587170499992</v>
      </c>
      <c r="E112" s="35">
        <v>1488.8926820700001</v>
      </c>
      <c r="F112" s="35">
        <v>1415.7540260100009</v>
      </c>
      <c r="G112" s="35">
        <v>1287.3143604699999</v>
      </c>
      <c r="H112" s="177">
        <v>1237.6331259000001</v>
      </c>
      <c r="I112" s="21">
        <v>3197.8513991199993</v>
      </c>
      <c r="J112" s="35">
        <v>2514.0400682200002</v>
      </c>
      <c r="K112" s="35">
        <v>5217.1084547000009</v>
      </c>
      <c r="L112" s="51"/>
      <c r="M112" s="148"/>
      <c r="N112" s="148"/>
      <c r="O112" s="151"/>
    </row>
    <row r="113" spans="2:15">
      <c r="B113" s="1"/>
      <c r="C113" s="3" t="s">
        <v>113</v>
      </c>
      <c r="D113" s="21">
        <v>256.21366300000011</v>
      </c>
      <c r="E113" s="35">
        <v>277.83787101999997</v>
      </c>
      <c r="F113" s="35">
        <v>166.78749436999999</v>
      </c>
      <c r="G113" s="35">
        <v>109.51080728000005</v>
      </c>
      <c r="H113" s="177">
        <v>142.11874061999998</v>
      </c>
      <c r="I113" s="21">
        <v>534.05153402000008</v>
      </c>
      <c r="J113" s="35">
        <v>236.30979145999999</v>
      </c>
      <c r="K113" s="35">
        <v>512.60809311000003</v>
      </c>
      <c r="L113" s="51"/>
      <c r="M113" s="148"/>
      <c r="N113" s="148"/>
      <c r="O113" s="151"/>
    </row>
    <row r="114" spans="2:15">
      <c r="B114" s="1"/>
      <c r="C114" s="42" t="s">
        <v>128</v>
      </c>
      <c r="D114" s="22">
        <v>1069.9746949615471</v>
      </c>
      <c r="E114" s="48">
        <v>1104.0117942875647</v>
      </c>
      <c r="F114" s="48">
        <v>1011.2818374716912</v>
      </c>
      <c r="G114" s="48">
        <v>1086.5628075861091</v>
      </c>
      <c r="H114" s="186">
        <v>967.0100305755343</v>
      </c>
      <c r="I114" s="22">
        <v>2173.9864892491119</v>
      </c>
      <c r="J114" s="48">
        <v>2058.9453769088677</v>
      </c>
      <c r="K114" s="48">
        <v>4156.7900219666681</v>
      </c>
      <c r="L114" s="51"/>
      <c r="M114" s="148"/>
      <c r="N114" s="148"/>
      <c r="O114" s="151"/>
    </row>
    <row r="115" spans="2:15">
      <c r="B115" s="1"/>
      <c r="C115" s="128" t="s">
        <v>67</v>
      </c>
      <c r="D115" s="98">
        <f t="shared" ref="D115:K115" si="5">SUM(D112:D114)</f>
        <v>3035.1470750115468</v>
      </c>
      <c r="E115" s="65">
        <f t="shared" si="5"/>
        <v>2870.7423473775648</v>
      </c>
      <c r="F115" s="65">
        <f t="shared" si="5"/>
        <v>2593.823357851692</v>
      </c>
      <c r="G115" s="65">
        <f t="shared" si="5"/>
        <v>2483.3879753361089</v>
      </c>
      <c r="H115" s="188">
        <f t="shared" si="5"/>
        <v>2346.7618970955346</v>
      </c>
      <c r="I115" s="98">
        <f t="shared" si="5"/>
        <v>5905.8894223891111</v>
      </c>
      <c r="J115" s="65">
        <f t="shared" si="5"/>
        <v>4809.2952365888677</v>
      </c>
      <c r="K115" s="65">
        <f t="shared" si="5"/>
        <v>9886.5065697766695</v>
      </c>
      <c r="L115" s="53"/>
      <c r="M115" s="149"/>
      <c r="N115" s="149"/>
      <c r="O115" s="151"/>
    </row>
    <row r="116" spans="2:15">
      <c r="B116" s="1"/>
      <c r="C116" s="78"/>
      <c r="D116" s="78"/>
      <c r="E116" s="78"/>
      <c r="F116" s="78"/>
      <c r="G116" s="78"/>
      <c r="H116" s="181"/>
      <c r="I116" s="766"/>
      <c r="J116" s="78"/>
      <c r="K116" s="78"/>
      <c r="L116" s="50"/>
      <c r="M116" s="147"/>
      <c r="N116" s="147"/>
      <c r="O116" s="151"/>
    </row>
    <row r="117" spans="2:15" ht="15" customHeight="1">
      <c r="B117" s="1"/>
      <c r="C117" s="841" t="s">
        <v>195</v>
      </c>
      <c r="D117" s="841"/>
      <c r="E117" s="841"/>
      <c r="F117" s="841"/>
      <c r="G117" s="841"/>
      <c r="H117" s="841"/>
      <c r="I117" s="841"/>
      <c r="J117" s="841"/>
      <c r="K117" s="841"/>
      <c r="L117" s="170"/>
      <c r="M117" s="137"/>
      <c r="N117" s="176"/>
      <c r="O117" s="151"/>
    </row>
    <row r="118" spans="2:15">
      <c r="B118" s="1"/>
      <c r="C118" s="844" t="s">
        <v>69</v>
      </c>
      <c r="D118" s="20">
        <v>2015</v>
      </c>
      <c r="E118" s="20" t="s">
        <v>347</v>
      </c>
      <c r="F118" s="20">
        <v>2014</v>
      </c>
      <c r="G118" s="20" t="s">
        <v>347</v>
      </c>
      <c r="H118" s="20" t="s">
        <v>347</v>
      </c>
      <c r="I118" s="843" t="s">
        <v>348</v>
      </c>
      <c r="J118" s="843">
        <v>0</v>
      </c>
      <c r="K118" s="20" t="s">
        <v>349</v>
      </c>
      <c r="L118" s="159"/>
      <c r="M118" s="137"/>
      <c r="N118" s="176"/>
      <c r="O118" s="151"/>
    </row>
    <row r="119" spans="2:15">
      <c r="B119" s="1"/>
      <c r="C119" s="844">
        <v>0</v>
      </c>
      <c r="D119" s="20" t="s">
        <v>350</v>
      </c>
      <c r="E119" s="20" t="s">
        <v>351</v>
      </c>
      <c r="F119" s="20" t="s">
        <v>352</v>
      </c>
      <c r="G119" s="20" t="s">
        <v>353</v>
      </c>
      <c r="H119" s="20" t="s">
        <v>350</v>
      </c>
      <c r="I119" s="20">
        <v>2015</v>
      </c>
      <c r="J119" s="20">
        <v>2014</v>
      </c>
      <c r="K119" s="20">
        <v>2014</v>
      </c>
      <c r="L119" s="51"/>
      <c r="M119" s="148"/>
      <c r="N119" s="148"/>
      <c r="O119" s="151"/>
    </row>
    <row r="120" spans="2:15">
      <c r="B120" s="1"/>
      <c r="C120" s="3" t="s">
        <v>109</v>
      </c>
      <c r="D120" s="21"/>
      <c r="E120" s="35"/>
      <c r="F120" s="35"/>
      <c r="G120" s="35"/>
      <c r="H120" s="177"/>
      <c r="I120" s="21"/>
      <c r="J120" s="35"/>
      <c r="K120" s="35"/>
      <c r="L120" s="51"/>
      <c r="M120" s="148"/>
      <c r="N120" s="148"/>
      <c r="O120" s="151"/>
    </row>
    <row r="121" spans="2:15">
      <c r="B121" s="1"/>
      <c r="C121" s="50" t="s">
        <v>111</v>
      </c>
      <c r="D121" s="21">
        <v>1378.4593662</v>
      </c>
      <c r="E121" s="35">
        <v>1995.9838584399999</v>
      </c>
      <c r="F121" s="35">
        <v>1054.6614105100002</v>
      </c>
      <c r="G121" s="35">
        <v>131.28362906000001</v>
      </c>
      <c r="H121" s="177">
        <v>178.53725629000002</v>
      </c>
      <c r="I121" s="21">
        <v>3374.4432246399997</v>
      </c>
      <c r="J121" s="35">
        <v>536.21436706000009</v>
      </c>
      <c r="K121" s="35">
        <v>1722.1594066300001</v>
      </c>
      <c r="L121" s="51"/>
      <c r="M121" s="148"/>
      <c r="N121" s="148"/>
      <c r="O121" s="151"/>
    </row>
    <row r="122" spans="2:15">
      <c r="B122" s="1"/>
      <c r="C122" s="42" t="s">
        <v>128</v>
      </c>
      <c r="D122" s="22">
        <v>199.3169772412289</v>
      </c>
      <c r="E122" s="48">
        <v>196.82881025877097</v>
      </c>
      <c r="F122" s="48">
        <v>258.50821088888961</v>
      </c>
      <c r="G122" s="48">
        <v>255.05025262777724</v>
      </c>
      <c r="H122" s="186">
        <v>414.39283801666693</v>
      </c>
      <c r="I122" s="22">
        <v>396.14578749999987</v>
      </c>
      <c r="J122" s="48">
        <v>816.33758268333361</v>
      </c>
      <c r="K122" s="48">
        <v>1329.8960462000005</v>
      </c>
      <c r="L122" s="53"/>
      <c r="M122" s="149"/>
      <c r="N122" s="149"/>
      <c r="O122" s="151"/>
    </row>
    <row r="123" spans="2:15">
      <c r="B123" s="1"/>
      <c r="C123" s="61" t="s">
        <v>68</v>
      </c>
      <c r="D123" s="32">
        <f>SUM(D121:D122)</f>
        <v>1577.7763434412288</v>
      </c>
      <c r="E123" s="62">
        <f t="shared" ref="E123:K123" si="6">SUM(E121:E122)</f>
        <v>2192.8126686987707</v>
      </c>
      <c r="F123" s="62">
        <f t="shared" si="6"/>
        <v>1313.1696213988898</v>
      </c>
      <c r="G123" s="62">
        <f t="shared" si="6"/>
        <v>386.33388168777725</v>
      </c>
      <c r="H123" s="180">
        <f t="shared" si="6"/>
        <v>592.93009430666689</v>
      </c>
      <c r="I123" s="32">
        <f t="shared" si="6"/>
        <v>3770.5890121399998</v>
      </c>
      <c r="J123" s="62">
        <f t="shared" si="6"/>
        <v>1352.5519497433338</v>
      </c>
      <c r="K123" s="62">
        <f t="shared" si="6"/>
        <v>3052.0554528300008</v>
      </c>
      <c r="L123" s="51"/>
      <c r="M123" s="148"/>
      <c r="N123" s="148"/>
      <c r="O123" s="151"/>
    </row>
    <row r="124" spans="2:15">
      <c r="B124" s="1"/>
      <c r="C124" s="50" t="s">
        <v>579</v>
      </c>
      <c r="D124" s="23"/>
      <c r="E124" s="51"/>
      <c r="F124" s="51"/>
      <c r="G124" s="51"/>
      <c r="H124" s="179"/>
      <c r="I124" s="21"/>
      <c r="J124" s="35"/>
      <c r="K124" s="35"/>
      <c r="L124" s="51"/>
      <c r="M124" s="148"/>
      <c r="N124" s="148"/>
      <c r="O124" s="151"/>
    </row>
    <row r="125" spans="2:15">
      <c r="B125" s="1"/>
      <c r="C125" s="50" t="s">
        <v>111</v>
      </c>
      <c r="D125" s="21">
        <v>-265.46323785999999</v>
      </c>
      <c r="E125" s="35">
        <v>-289.60617001999998</v>
      </c>
      <c r="F125" s="35">
        <v>-321.71238935000002</v>
      </c>
      <c r="G125" s="35">
        <v>-296.79641884999995</v>
      </c>
      <c r="H125" s="177">
        <v>-185.79876756000004</v>
      </c>
      <c r="I125" s="21">
        <v>-555.06940787999997</v>
      </c>
      <c r="J125" s="35">
        <v>-756.98290049000002</v>
      </c>
      <c r="K125" s="35">
        <v>-1375.49170869</v>
      </c>
      <c r="L125" s="51"/>
      <c r="M125" s="148"/>
      <c r="N125" s="148"/>
      <c r="O125" s="151"/>
    </row>
    <row r="126" spans="2:15">
      <c r="B126" s="1"/>
      <c r="C126" s="42" t="s">
        <v>128</v>
      </c>
      <c r="D126" s="22">
        <v>-363.929881941801</v>
      </c>
      <c r="E126" s="48">
        <v>-384.24577305819889</v>
      </c>
      <c r="F126" s="48">
        <v>-400.03082423333422</v>
      </c>
      <c r="G126" s="48">
        <v>-337.69655316666592</v>
      </c>
      <c r="H126" s="186">
        <v>-378.90012476666703</v>
      </c>
      <c r="I126" s="22">
        <v>-748.17565499999989</v>
      </c>
      <c r="J126" s="48">
        <v>-861.66691476666699</v>
      </c>
      <c r="K126" s="48">
        <v>-1599.3942921666671</v>
      </c>
      <c r="L126" s="53"/>
      <c r="M126" s="149"/>
      <c r="N126" s="149"/>
      <c r="O126" s="151"/>
    </row>
    <row r="127" spans="2:15">
      <c r="B127" s="1"/>
      <c r="C127" s="61" t="s">
        <v>72</v>
      </c>
      <c r="D127" s="32">
        <f>SUM(D125:D126)</f>
        <v>-629.39311980180105</v>
      </c>
      <c r="E127" s="62">
        <f t="shared" ref="E127:K127" si="7">SUM(E125:E126)</f>
        <v>-673.85194307819893</v>
      </c>
      <c r="F127" s="62">
        <f t="shared" si="7"/>
        <v>-721.74321358333418</v>
      </c>
      <c r="G127" s="62">
        <f t="shared" si="7"/>
        <v>-634.49297201666582</v>
      </c>
      <c r="H127" s="180">
        <f t="shared" si="7"/>
        <v>-564.69889232666708</v>
      </c>
      <c r="I127" s="32">
        <f t="shared" si="7"/>
        <v>-1303.2450628799998</v>
      </c>
      <c r="J127" s="62">
        <f t="shared" si="7"/>
        <v>-1618.6498152566669</v>
      </c>
      <c r="K127" s="62">
        <f t="shared" si="7"/>
        <v>-2974.8860008566671</v>
      </c>
      <c r="L127" s="51"/>
      <c r="M127" s="148"/>
      <c r="N127" s="148"/>
      <c r="O127" s="151"/>
    </row>
    <row r="128" spans="2:15">
      <c r="B128" s="1"/>
      <c r="C128" s="476" t="s">
        <v>90</v>
      </c>
      <c r="D128" s="466">
        <f>D123+D127</f>
        <v>948.3832236394278</v>
      </c>
      <c r="E128" s="477">
        <f t="shared" ref="E128:K128" si="8">E123+E127</f>
        <v>1518.9607256205718</v>
      </c>
      <c r="F128" s="477">
        <f t="shared" si="8"/>
        <v>591.42640781555565</v>
      </c>
      <c r="G128" s="477">
        <f t="shared" si="8"/>
        <v>-248.15909032888857</v>
      </c>
      <c r="H128" s="493">
        <f t="shared" si="8"/>
        <v>28.23120197999981</v>
      </c>
      <c r="I128" s="466">
        <f t="shared" si="8"/>
        <v>2467.34394926</v>
      </c>
      <c r="J128" s="477">
        <f t="shared" si="8"/>
        <v>-266.09786551333309</v>
      </c>
      <c r="K128" s="477">
        <f t="shared" si="8"/>
        <v>77.169451973333707</v>
      </c>
      <c r="L128" s="157"/>
      <c r="M128" s="151"/>
      <c r="N128" s="151"/>
      <c r="O128" s="151"/>
    </row>
    <row r="129" spans="2:15" ht="18" customHeight="1">
      <c r="B129" s="1"/>
      <c r="C129" s="3"/>
      <c r="D129" s="35"/>
      <c r="E129" s="35"/>
      <c r="F129" s="35"/>
      <c r="G129" s="35"/>
      <c r="H129" s="177"/>
      <c r="I129" s="35"/>
      <c r="J129" s="35"/>
      <c r="K129" s="35"/>
      <c r="L129" s="157"/>
      <c r="M129" s="151"/>
      <c r="N129" s="151"/>
      <c r="O129" s="151"/>
    </row>
    <row r="130" spans="2:15" ht="15" customHeight="1">
      <c r="B130" s="1"/>
      <c r="C130" s="595" t="s">
        <v>196</v>
      </c>
      <c r="D130" s="595"/>
      <c r="E130" s="595"/>
      <c r="F130" s="595"/>
      <c r="G130" s="595"/>
      <c r="H130" s="595"/>
      <c r="I130" s="841"/>
      <c r="J130" s="841"/>
      <c r="K130" s="841"/>
      <c r="L130" s="157"/>
      <c r="M130" s="151"/>
      <c r="N130" s="151"/>
      <c r="O130" s="151"/>
    </row>
    <row r="131" spans="2:15" ht="15" customHeight="1">
      <c r="B131" s="1"/>
      <c r="C131" s="845"/>
      <c r="D131" s="20">
        <v>2015</v>
      </c>
      <c r="E131" s="20" t="s">
        <v>347</v>
      </c>
      <c r="F131" s="20">
        <v>2014</v>
      </c>
      <c r="G131" s="20" t="s">
        <v>347</v>
      </c>
      <c r="H131" s="20" t="s">
        <v>347</v>
      </c>
      <c r="I131" s="843" t="s">
        <v>348</v>
      </c>
      <c r="J131" s="843">
        <v>0</v>
      </c>
      <c r="K131" s="20" t="s">
        <v>349</v>
      </c>
      <c r="L131" s="170"/>
      <c r="M131" s="137"/>
      <c r="N131" s="137"/>
      <c r="O131" s="151"/>
    </row>
    <row r="132" spans="2:15">
      <c r="B132" s="1"/>
      <c r="C132" s="845"/>
      <c r="D132" s="20" t="s">
        <v>350</v>
      </c>
      <c r="E132" s="20" t="s">
        <v>351</v>
      </c>
      <c r="F132" s="20" t="s">
        <v>352</v>
      </c>
      <c r="G132" s="20" t="s">
        <v>353</v>
      </c>
      <c r="H132" s="20" t="s">
        <v>350</v>
      </c>
      <c r="I132" s="20">
        <v>2015</v>
      </c>
      <c r="J132" s="20">
        <v>2014</v>
      </c>
      <c r="K132" s="20">
        <v>2014</v>
      </c>
      <c r="L132" s="159"/>
      <c r="M132" s="137"/>
      <c r="N132" s="137"/>
      <c r="O132" s="151"/>
    </row>
    <row r="133" spans="2:15">
      <c r="B133" s="1"/>
      <c r="C133" s="190" t="s">
        <v>580</v>
      </c>
      <c r="D133" s="191">
        <v>1E-14</v>
      </c>
      <c r="E133" s="192">
        <v>7.0000000000000001E-3</v>
      </c>
      <c r="F133" s="192">
        <v>1.1999999999999997E-2</v>
      </c>
      <c r="G133" s="192">
        <v>8.0000000000000002E-3</v>
      </c>
      <c r="H133" s="494">
        <v>1.4000000000000002E-2</v>
      </c>
      <c r="I133" s="528">
        <v>7.0000000000000001E-3</v>
      </c>
      <c r="J133" s="529">
        <v>2.5000000000000001E-2</v>
      </c>
      <c r="K133" s="193">
        <v>4.4999999999999998E-2</v>
      </c>
      <c r="L133" s="66"/>
      <c r="M133" s="205"/>
      <c r="N133" s="147"/>
      <c r="O133" s="151"/>
    </row>
    <row r="134" spans="2:15">
      <c r="B134" s="1"/>
      <c r="C134" s="190" t="s">
        <v>581</v>
      </c>
      <c r="D134" s="191">
        <v>1.9999999999999983E-3</v>
      </c>
      <c r="E134" s="192">
        <v>2.1000000000000001E-2</v>
      </c>
      <c r="F134" s="192">
        <v>2.1999999999999999E-2</v>
      </c>
      <c r="G134" s="192">
        <v>9.0000000000000011E-3</v>
      </c>
      <c r="H134" s="494">
        <v>2.8999999999999998E-2</v>
      </c>
      <c r="I134" s="528">
        <v>2.3E-2</v>
      </c>
      <c r="J134" s="529">
        <v>4.2999999999999997E-2</v>
      </c>
      <c r="K134" s="193">
        <v>7.3999999999999996E-2</v>
      </c>
      <c r="L134" s="67"/>
      <c r="M134" s="205"/>
      <c r="N134" s="206"/>
      <c r="O134" s="151"/>
    </row>
    <row r="135" spans="2:15">
      <c r="B135" s="1"/>
      <c r="C135" s="190" t="s">
        <v>582</v>
      </c>
      <c r="D135" s="191">
        <v>-1.0000000000000009E-3</v>
      </c>
      <c r="E135" s="192">
        <v>4.1000000000000002E-2</v>
      </c>
      <c r="F135" s="192">
        <v>3.4000000000000002E-2</v>
      </c>
      <c r="G135" s="192">
        <v>9.999999999999995E-3</v>
      </c>
      <c r="H135" s="494">
        <v>4.8000000000000001E-2</v>
      </c>
      <c r="I135" s="528">
        <v>0.04</v>
      </c>
      <c r="J135" s="529">
        <v>6.5000000000000002E-2</v>
      </c>
      <c r="K135" s="193">
        <v>0.109</v>
      </c>
      <c r="L135" s="67"/>
      <c r="M135" s="205"/>
      <c r="N135" s="206"/>
      <c r="O135" s="151"/>
    </row>
    <row r="136" spans="2:15">
      <c r="B136" s="1"/>
      <c r="C136" s="190" t="s">
        <v>583</v>
      </c>
      <c r="D136" s="191">
        <v>-1.0000000000000009E-3</v>
      </c>
      <c r="E136" s="192">
        <v>5.8000000000000003E-2</v>
      </c>
      <c r="F136" s="192">
        <v>4.6000000000000013E-2</v>
      </c>
      <c r="G136" s="192">
        <v>6.9999999999999923E-3</v>
      </c>
      <c r="H136" s="494">
        <v>6.4000000000000001E-2</v>
      </c>
      <c r="I136" s="528">
        <v>5.7000000000000002E-2</v>
      </c>
      <c r="J136" s="529">
        <v>8.1000000000000003E-2</v>
      </c>
      <c r="K136" s="193">
        <v>0.13400000000000001</v>
      </c>
      <c r="L136" s="67"/>
      <c r="M136" s="205"/>
      <c r="N136" s="206"/>
      <c r="O136" s="151"/>
    </row>
    <row r="137" spans="2:15">
      <c r="B137" s="1"/>
      <c r="C137" s="194" t="s">
        <v>584</v>
      </c>
      <c r="D137" s="527">
        <v>-4.0000000000000036E-3</v>
      </c>
      <c r="E137" s="195">
        <v>6.9000000000000006E-2</v>
      </c>
      <c r="F137" s="195">
        <v>5.0000000000000017E-2</v>
      </c>
      <c r="G137" s="195">
        <v>-1.0000000000000009E-3</v>
      </c>
      <c r="H137" s="495">
        <v>7.3999999999999996E-2</v>
      </c>
      <c r="I137" s="527">
        <v>6.5000000000000002E-2</v>
      </c>
      <c r="J137" s="530">
        <v>8.7999999999999995E-2</v>
      </c>
      <c r="K137" s="196">
        <v>0.13700000000000001</v>
      </c>
      <c r="L137" s="66"/>
      <c r="M137" s="205"/>
      <c r="N137" s="147"/>
      <c r="O137" s="151"/>
    </row>
    <row r="138" spans="2:15">
      <c r="B138" s="1"/>
      <c r="C138" s="1"/>
      <c r="D138" s="1"/>
      <c r="E138" s="1"/>
      <c r="F138" s="1"/>
      <c r="G138" s="1"/>
      <c r="H138" s="229"/>
      <c r="I138" s="1"/>
      <c r="J138" s="1"/>
      <c r="K138" s="1"/>
      <c r="L138" s="157"/>
      <c r="M138" s="151"/>
      <c r="N138" s="151"/>
      <c r="O138" s="151"/>
    </row>
    <row r="139" spans="2:15" ht="15" customHeight="1">
      <c r="B139" s="1"/>
      <c r="C139" s="1"/>
      <c r="D139" s="1"/>
      <c r="E139" s="1"/>
      <c r="F139" s="1"/>
      <c r="G139" s="1"/>
      <c r="H139" s="229"/>
      <c r="I139" s="50"/>
      <c r="J139" s="50"/>
      <c r="K139" s="50"/>
      <c r="L139" s="157"/>
      <c r="M139" s="151"/>
      <c r="N139" s="151"/>
      <c r="O139" s="151"/>
    </row>
    <row r="140" spans="2:15" ht="18.75">
      <c r="B140" s="1"/>
      <c r="C140" s="600" t="s">
        <v>12</v>
      </c>
      <c r="D140" s="1"/>
      <c r="E140" s="1"/>
      <c r="F140" s="1"/>
      <c r="G140" s="1"/>
      <c r="H140" s="229"/>
      <c r="I140" s="1"/>
      <c r="J140" s="1"/>
      <c r="K140" s="1"/>
      <c r="L140" s="157"/>
      <c r="M140" s="151"/>
      <c r="N140" s="151"/>
      <c r="O140" s="151"/>
    </row>
    <row r="141" spans="2:15">
      <c r="B141" s="1"/>
      <c r="C141" s="595" t="s">
        <v>337</v>
      </c>
      <c r="D141" s="595"/>
      <c r="E141" s="595"/>
      <c r="F141" s="595"/>
      <c r="G141" s="595"/>
      <c r="H141" s="595"/>
      <c r="I141" s="841"/>
      <c r="J141" s="841"/>
      <c r="K141" s="841"/>
      <c r="L141" s="157"/>
      <c r="M141" s="151"/>
      <c r="N141" s="151"/>
      <c r="O141" s="151"/>
    </row>
    <row r="142" spans="2:15" ht="52.5" customHeight="1">
      <c r="B142" s="1"/>
      <c r="C142" s="171" t="str">
        <f>C153</f>
        <v>NOK million</v>
      </c>
      <c r="D142" s="266" t="s">
        <v>197</v>
      </c>
      <c r="E142" s="266" t="s">
        <v>198</v>
      </c>
      <c r="F142" s="1"/>
      <c r="G142" s="1"/>
      <c r="H142" s="229"/>
      <c r="I142" s="1"/>
      <c r="J142" s="1"/>
      <c r="K142" s="1"/>
      <c r="L142" s="157"/>
      <c r="M142" s="151"/>
      <c r="N142" s="151"/>
      <c r="O142" s="151"/>
    </row>
    <row r="143" spans="2:15">
      <c r="B143" s="1"/>
      <c r="C143" s="198" t="s">
        <v>585</v>
      </c>
      <c r="D143" s="198">
        <v>46785.666163559996</v>
      </c>
      <c r="E143" s="199">
        <v>69030</v>
      </c>
      <c r="F143" s="1"/>
      <c r="G143" s="1"/>
      <c r="H143" s="229"/>
      <c r="I143" s="1"/>
      <c r="J143" s="1"/>
      <c r="K143" s="1"/>
      <c r="L143" s="157"/>
      <c r="M143" s="151"/>
      <c r="N143" s="151"/>
      <c r="O143" s="151"/>
    </row>
    <row r="144" spans="2:15">
      <c r="B144" s="1"/>
      <c r="C144" s="198" t="s">
        <v>586</v>
      </c>
      <c r="D144" s="198">
        <v>3343.6317462499997</v>
      </c>
      <c r="E144" s="199">
        <v>1269</v>
      </c>
      <c r="F144" s="1"/>
      <c r="G144" s="1"/>
      <c r="H144" s="229"/>
      <c r="I144" s="1"/>
      <c r="J144" s="1"/>
      <c r="K144" s="1"/>
      <c r="L144" s="157"/>
      <c r="M144" s="151"/>
      <c r="N144" s="151"/>
      <c r="O144" s="151"/>
    </row>
    <row r="145" spans="2:15">
      <c r="B145" s="1"/>
      <c r="C145" s="198" t="s">
        <v>163</v>
      </c>
      <c r="D145" s="198">
        <v>-154.14748852999992</v>
      </c>
      <c r="E145" s="199">
        <v>-2457</v>
      </c>
      <c r="F145" s="1"/>
      <c r="G145" s="1"/>
      <c r="H145" s="229"/>
      <c r="I145" s="1"/>
      <c r="J145" s="1"/>
      <c r="K145" s="1"/>
      <c r="L145" s="157"/>
      <c r="M145" s="151"/>
      <c r="N145" s="151"/>
      <c r="O145" s="151"/>
    </row>
    <row r="146" spans="2:15" ht="15" customHeight="1">
      <c r="B146" s="1"/>
      <c r="C146" s="198" t="s">
        <v>587</v>
      </c>
      <c r="D146" s="198">
        <v>-504.83745882000005</v>
      </c>
      <c r="E146" s="199">
        <v>48</v>
      </c>
      <c r="F146" s="1"/>
      <c r="G146" s="1"/>
      <c r="H146" s="229"/>
      <c r="I146" s="1"/>
      <c r="J146" s="1"/>
      <c r="K146" s="1"/>
      <c r="L146" s="157"/>
      <c r="M146" s="151"/>
      <c r="N146" s="151"/>
      <c r="O146" s="151"/>
    </row>
    <row r="147" spans="2:15" ht="15" customHeight="1">
      <c r="B147" s="1"/>
      <c r="C147" s="198" t="s">
        <v>6</v>
      </c>
      <c r="D147" s="200">
        <v>-40.604047849991161</v>
      </c>
      <c r="E147" s="199">
        <v>132</v>
      </c>
      <c r="F147" s="1"/>
      <c r="G147" s="1"/>
      <c r="H147" s="229"/>
      <c r="I147" s="1"/>
      <c r="J147" s="1"/>
      <c r="K147" s="1"/>
      <c r="L147" s="157"/>
      <c r="M147" s="151"/>
      <c r="N147" s="151"/>
      <c r="O147" s="151"/>
    </row>
    <row r="148" spans="2:15" ht="15" customHeight="1">
      <c r="B148" s="1"/>
      <c r="C148" s="201" t="s">
        <v>588</v>
      </c>
      <c r="D148" s="201">
        <v>49429.708914610004</v>
      </c>
      <c r="E148" s="201">
        <v>68022</v>
      </c>
      <c r="F148" s="1"/>
      <c r="G148" s="1"/>
      <c r="H148" s="229"/>
      <c r="I148" s="1"/>
      <c r="J148" s="1"/>
      <c r="K148" s="1"/>
      <c r="L148" s="157"/>
      <c r="M148" s="151"/>
      <c r="N148" s="151"/>
      <c r="O148" s="151"/>
    </row>
    <row r="149" spans="2:15" ht="15" customHeight="1">
      <c r="B149" s="1"/>
      <c r="C149" s="78"/>
      <c r="D149" s="197"/>
      <c r="E149" s="197"/>
      <c r="F149" s="1"/>
      <c r="G149" s="1"/>
      <c r="H149" s="229"/>
      <c r="I149" s="1"/>
      <c r="J149" s="1"/>
      <c r="K149" s="1"/>
      <c r="L149" s="157"/>
      <c r="M149" s="151"/>
      <c r="N149" s="151"/>
      <c r="O149" s="151"/>
    </row>
    <row r="150" spans="2:15" ht="15" customHeight="1">
      <c r="B150" s="1"/>
      <c r="C150" s="78"/>
      <c r="D150" s="197"/>
      <c r="E150" s="197"/>
      <c r="F150" s="1"/>
      <c r="G150" s="1"/>
      <c r="H150" s="229"/>
      <c r="I150" s="1"/>
      <c r="J150" s="1"/>
      <c r="K150" s="1"/>
      <c r="L150" s="157"/>
      <c r="M150" s="151"/>
      <c r="N150" s="151"/>
      <c r="O150" s="151"/>
    </row>
    <row r="151" spans="2:15">
      <c r="B151" s="1"/>
      <c r="C151" s="78"/>
      <c r="D151" s="197"/>
      <c r="E151" s="197"/>
      <c r="F151" s="1"/>
      <c r="G151" s="1"/>
      <c r="H151" s="229"/>
      <c r="I151" s="1"/>
      <c r="J151" s="1"/>
      <c r="K151" s="1"/>
      <c r="L151" s="157"/>
      <c r="M151" s="151"/>
      <c r="N151" s="151"/>
      <c r="O151" s="151"/>
    </row>
    <row r="152" spans="2:15">
      <c r="B152" s="1"/>
      <c r="C152" s="595" t="s">
        <v>283</v>
      </c>
      <c r="D152" s="595"/>
      <c r="E152" s="595"/>
      <c r="F152" s="595"/>
      <c r="G152" s="595"/>
      <c r="H152" s="595"/>
      <c r="I152" s="841"/>
      <c r="J152" s="841"/>
      <c r="K152" s="841"/>
      <c r="L152" s="157"/>
      <c r="M152" s="151"/>
      <c r="N152" s="151"/>
      <c r="O152" s="151"/>
    </row>
    <row r="153" spans="2:15" ht="52.5" customHeight="1">
      <c r="B153" s="1"/>
      <c r="C153" s="171" t="s">
        <v>69</v>
      </c>
      <c r="D153" s="266" t="s">
        <v>197</v>
      </c>
      <c r="E153" s="266" t="s">
        <v>198</v>
      </c>
      <c r="F153" s="1"/>
      <c r="G153" s="1"/>
      <c r="H153" s="229"/>
      <c r="I153" s="1"/>
      <c r="J153" s="1"/>
      <c r="K153" s="1"/>
      <c r="L153" s="157"/>
      <c r="M153" s="151"/>
      <c r="N153" s="151"/>
      <c r="O153" s="151"/>
    </row>
    <row r="154" spans="2:15">
      <c r="B154" s="1"/>
      <c r="C154" s="78" t="s">
        <v>589</v>
      </c>
      <c r="D154" s="198">
        <v>41892.503053219996</v>
      </c>
      <c r="E154" s="199">
        <v>63476</v>
      </c>
      <c r="F154" s="1"/>
      <c r="G154" s="1"/>
      <c r="H154" s="229"/>
      <c r="I154" s="1"/>
      <c r="J154" s="1"/>
      <c r="K154" s="1"/>
      <c r="L154" s="157"/>
      <c r="M154" s="151"/>
      <c r="N154" s="151"/>
      <c r="O154" s="151"/>
    </row>
    <row r="155" spans="2:15">
      <c r="B155" s="1"/>
      <c r="C155" s="78" t="s">
        <v>586</v>
      </c>
      <c r="D155" s="198">
        <v>7106.3461577799999</v>
      </c>
      <c r="E155" s="199">
        <v>2570</v>
      </c>
      <c r="F155" s="1"/>
      <c r="G155" s="1"/>
      <c r="H155" s="229"/>
      <c r="I155" s="1"/>
      <c r="J155" s="1"/>
      <c r="K155" s="1"/>
      <c r="L155" s="1"/>
    </row>
    <row r="156" spans="2:15">
      <c r="B156" s="1"/>
      <c r="C156" s="78" t="s">
        <v>163</v>
      </c>
      <c r="D156" s="198">
        <v>1600.4663219700001</v>
      </c>
      <c r="E156" s="199">
        <v>4339</v>
      </c>
      <c r="F156" s="1"/>
      <c r="G156" s="1"/>
      <c r="H156" s="229"/>
      <c r="I156" s="1"/>
      <c r="J156" s="1"/>
      <c r="K156" s="1"/>
      <c r="L156" s="1"/>
    </row>
    <row r="157" spans="2:15">
      <c r="B157" s="1"/>
      <c r="C157" s="78" t="s">
        <v>587</v>
      </c>
      <c r="D157" s="198">
        <v>-1069.2811220200001</v>
      </c>
      <c r="E157" s="199">
        <v>-1493</v>
      </c>
      <c r="F157" s="1"/>
      <c r="G157" s="1"/>
      <c r="H157" s="229"/>
      <c r="I157" s="1"/>
      <c r="J157" s="1"/>
      <c r="K157" s="1"/>
      <c r="L157" s="1"/>
    </row>
    <row r="158" spans="2:15">
      <c r="B158" s="1"/>
      <c r="C158" s="81" t="s">
        <v>6</v>
      </c>
      <c r="D158" s="198">
        <v>-100.32549633999179</v>
      </c>
      <c r="E158" s="199">
        <v>-870</v>
      </c>
      <c r="F158" s="1"/>
      <c r="G158" s="1"/>
      <c r="H158" s="229"/>
      <c r="I158" s="1"/>
      <c r="J158" s="1"/>
      <c r="K158" s="1"/>
      <c r="L158" s="1"/>
    </row>
    <row r="159" spans="2:15">
      <c r="B159" s="1"/>
      <c r="C159" s="89" t="s">
        <v>588</v>
      </c>
      <c r="D159" s="201">
        <v>49429.708914610004</v>
      </c>
      <c r="E159" s="202">
        <v>68022</v>
      </c>
      <c r="F159" s="1"/>
      <c r="G159" s="1"/>
      <c r="H159" s="229"/>
      <c r="I159" s="1"/>
      <c r="J159" s="1"/>
      <c r="K159" s="1"/>
      <c r="L159" s="1"/>
    </row>
    <row r="160" spans="2:15" ht="18" customHeight="1">
      <c r="B160" s="1"/>
      <c r="C160" s="1"/>
      <c r="D160" s="1"/>
      <c r="E160" s="1"/>
      <c r="F160" s="1"/>
      <c r="G160" s="1"/>
      <c r="H160" s="229"/>
      <c r="I160" s="1"/>
      <c r="J160" s="1"/>
      <c r="K160" s="1"/>
      <c r="L160" s="1"/>
    </row>
    <row r="161" spans="2:12" ht="18" customHeight="1">
      <c r="B161" s="392"/>
      <c r="C161" s="392"/>
      <c r="D161" s="392"/>
      <c r="E161" s="392"/>
      <c r="F161" s="392"/>
      <c r="G161" s="392"/>
      <c r="H161" s="229"/>
      <c r="I161" s="392"/>
      <c r="J161" s="392"/>
      <c r="K161" s="392"/>
      <c r="L161" s="392"/>
    </row>
    <row r="162" spans="2:12" ht="18" customHeight="1">
      <c r="B162" s="392"/>
      <c r="C162" s="392"/>
      <c r="D162" s="392"/>
      <c r="E162" s="392"/>
      <c r="F162" s="392"/>
      <c r="G162" s="392"/>
      <c r="H162" s="229"/>
      <c r="I162" s="392"/>
      <c r="J162" s="392"/>
      <c r="K162" s="392"/>
      <c r="L162" s="392"/>
    </row>
    <row r="163" spans="2:12" ht="18" customHeight="1">
      <c r="B163" s="392"/>
      <c r="C163" s="392"/>
      <c r="D163" s="392"/>
      <c r="E163" s="392"/>
      <c r="F163" s="392"/>
      <c r="G163" s="392"/>
      <c r="H163" s="229"/>
      <c r="I163" s="392"/>
      <c r="J163" s="392"/>
      <c r="K163" s="392"/>
      <c r="L163" s="392"/>
    </row>
    <row r="164" spans="2:12" ht="18" customHeight="1">
      <c r="B164" s="392"/>
      <c r="C164" s="392"/>
      <c r="D164" s="392"/>
      <c r="E164" s="392"/>
      <c r="F164" s="392"/>
      <c r="G164" s="392"/>
      <c r="H164" s="229"/>
      <c r="I164" s="392"/>
      <c r="J164" s="392"/>
      <c r="K164" s="392"/>
      <c r="L164" s="392"/>
    </row>
    <row r="165" spans="2:12" ht="18" customHeight="1">
      <c r="B165" s="392"/>
      <c r="C165" s="392"/>
      <c r="D165" s="392"/>
      <c r="E165" s="392"/>
      <c r="F165" s="392"/>
      <c r="G165" s="392"/>
      <c r="H165" s="229"/>
      <c r="I165" s="392"/>
      <c r="J165" s="392"/>
      <c r="K165" s="392"/>
      <c r="L165" s="392"/>
    </row>
    <row r="166" spans="2:12" ht="18" customHeight="1">
      <c r="B166" s="392"/>
      <c r="C166" s="392"/>
      <c r="D166" s="392"/>
      <c r="E166" s="392"/>
      <c r="F166" s="392"/>
      <c r="G166" s="392"/>
      <c r="H166" s="229"/>
      <c r="I166" s="392"/>
      <c r="J166" s="392"/>
      <c r="K166" s="392"/>
      <c r="L166" s="392"/>
    </row>
    <row r="167" spans="2:12" ht="18" customHeight="1">
      <c r="B167" s="392"/>
      <c r="C167" s="392"/>
      <c r="D167" s="392"/>
      <c r="E167" s="392"/>
      <c r="F167" s="392"/>
      <c r="G167" s="392"/>
      <c r="H167" s="229"/>
      <c r="I167" s="392"/>
      <c r="J167" s="392"/>
      <c r="K167" s="392"/>
      <c r="L167" s="392"/>
    </row>
    <row r="168" spans="2:12" ht="18" customHeight="1">
      <c r="B168" s="392"/>
      <c r="C168" s="392"/>
      <c r="D168" s="392"/>
      <c r="E168" s="392"/>
      <c r="F168" s="392"/>
      <c r="G168" s="392"/>
      <c r="H168" s="229"/>
      <c r="I168" s="392"/>
      <c r="J168" s="392"/>
      <c r="K168" s="392"/>
      <c r="L168" s="392"/>
    </row>
    <row r="169" spans="2:12" ht="18" customHeight="1">
      <c r="B169" s="392"/>
      <c r="C169" s="392"/>
      <c r="D169" s="392"/>
      <c r="E169" s="392"/>
      <c r="F169" s="392"/>
      <c r="G169" s="392"/>
      <c r="H169" s="229"/>
      <c r="I169" s="392"/>
      <c r="J169" s="392"/>
      <c r="K169" s="392"/>
      <c r="L169" s="392"/>
    </row>
    <row r="170" spans="2:12" ht="18" customHeight="1">
      <c r="B170" s="392"/>
      <c r="C170" s="392"/>
      <c r="D170" s="392"/>
      <c r="E170" s="392"/>
      <c r="F170" s="392"/>
      <c r="G170" s="392"/>
      <c r="H170" s="229"/>
      <c r="I170" s="392"/>
      <c r="J170" s="392"/>
      <c r="K170" s="392"/>
      <c r="L170" s="392"/>
    </row>
    <row r="171" spans="2:12" ht="18" customHeight="1">
      <c r="B171" s="392"/>
      <c r="C171" s="392"/>
      <c r="D171" s="392"/>
      <c r="E171" s="392"/>
      <c r="F171" s="392"/>
      <c r="G171" s="392"/>
      <c r="H171" s="229"/>
      <c r="I171" s="392"/>
      <c r="J171" s="392"/>
      <c r="K171" s="392"/>
      <c r="L171" s="392"/>
    </row>
    <row r="172" spans="2:12" ht="18" customHeight="1">
      <c r="B172" s="392"/>
      <c r="C172" s="392"/>
      <c r="D172" s="392"/>
      <c r="E172" s="392"/>
      <c r="F172" s="392"/>
      <c r="G172" s="392"/>
      <c r="H172" s="229"/>
      <c r="I172" s="392"/>
      <c r="J172" s="392"/>
      <c r="K172" s="392"/>
      <c r="L172" s="392"/>
    </row>
    <row r="173" spans="2:12" ht="18" customHeight="1">
      <c r="B173" s="392"/>
      <c r="C173" s="392"/>
      <c r="D173" s="392"/>
      <c r="E173" s="392"/>
      <c r="F173" s="392"/>
      <c r="G173" s="392"/>
      <c r="H173" s="229"/>
      <c r="I173" s="392"/>
      <c r="J173" s="392"/>
      <c r="K173" s="392"/>
      <c r="L173" s="392"/>
    </row>
    <row r="174" spans="2:12" ht="18" customHeight="1">
      <c r="B174" s="392"/>
      <c r="C174" s="392"/>
      <c r="D174" s="392"/>
      <c r="E174" s="392"/>
      <c r="F174" s="392"/>
      <c r="G174" s="392"/>
      <c r="H174" s="229"/>
      <c r="I174" s="392"/>
      <c r="J174" s="392"/>
      <c r="K174" s="392"/>
      <c r="L174" s="392"/>
    </row>
    <row r="175" spans="2:12" ht="18" customHeight="1">
      <c r="B175" s="392"/>
      <c r="C175" s="392"/>
      <c r="D175" s="392"/>
      <c r="E175" s="392"/>
      <c r="F175" s="392"/>
      <c r="G175" s="392"/>
      <c r="H175" s="229"/>
      <c r="I175" s="392"/>
      <c r="J175" s="392"/>
      <c r="K175" s="392"/>
      <c r="L175" s="392"/>
    </row>
    <row r="176" spans="2:12" ht="18" customHeight="1">
      <c r="B176" s="392"/>
      <c r="C176" s="392"/>
      <c r="D176" s="392"/>
      <c r="E176" s="392"/>
      <c r="F176" s="392"/>
      <c r="G176" s="392"/>
      <c r="H176" s="229"/>
      <c r="I176" s="392"/>
      <c r="J176" s="392"/>
      <c r="K176" s="392"/>
      <c r="L176" s="392"/>
    </row>
    <row r="177" spans="2:12" ht="18" customHeight="1">
      <c r="B177" s="392"/>
      <c r="C177" s="392"/>
      <c r="D177" s="392"/>
      <c r="E177" s="392"/>
      <c r="F177" s="392"/>
      <c r="G177" s="392"/>
      <c r="H177" s="229"/>
      <c r="I177" s="392"/>
      <c r="J177" s="392"/>
      <c r="K177" s="392"/>
      <c r="L177" s="392"/>
    </row>
    <row r="178" spans="2:12" ht="18" customHeight="1">
      <c r="B178" s="392"/>
      <c r="C178" s="392"/>
      <c r="D178" s="392"/>
      <c r="E178" s="392"/>
      <c r="F178" s="392"/>
      <c r="G178" s="392"/>
      <c r="H178" s="229"/>
      <c r="I178" s="392"/>
      <c r="J178" s="392"/>
      <c r="K178" s="392"/>
      <c r="L178" s="392"/>
    </row>
    <row r="179" spans="2:12" ht="18" customHeight="1">
      <c r="B179" s="392"/>
      <c r="C179" s="392"/>
      <c r="D179" s="392"/>
      <c r="E179" s="392"/>
      <c r="F179" s="392"/>
      <c r="G179" s="392"/>
      <c r="H179" s="229"/>
      <c r="I179" s="392"/>
      <c r="J179" s="392"/>
      <c r="K179" s="392"/>
      <c r="L179" s="392"/>
    </row>
    <row r="180" spans="2:12" ht="18" customHeight="1">
      <c r="B180" s="392"/>
      <c r="C180" s="392"/>
      <c r="D180" s="392"/>
      <c r="E180" s="392"/>
      <c r="F180" s="392"/>
      <c r="G180" s="392"/>
      <c r="H180" s="229"/>
      <c r="I180" s="392"/>
      <c r="J180" s="392"/>
      <c r="K180" s="392"/>
      <c r="L180" s="392"/>
    </row>
    <row r="181" spans="2:12" ht="18" customHeight="1">
      <c r="B181" s="392"/>
      <c r="C181" s="392"/>
      <c r="D181" s="392"/>
      <c r="E181" s="392"/>
      <c r="F181" s="392"/>
      <c r="G181" s="392"/>
      <c r="H181" s="229"/>
      <c r="I181" s="392"/>
      <c r="J181" s="392"/>
      <c r="K181" s="392"/>
      <c r="L181" s="392"/>
    </row>
  </sheetData>
  <mergeCells count="45">
    <mergeCell ref="C131:C132"/>
    <mergeCell ref="C118:C119"/>
    <mergeCell ref="I96:J96"/>
    <mergeCell ref="I131:J131"/>
    <mergeCell ref="I118:J118"/>
    <mergeCell ref="I110:J110"/>
    <mergeCell ref="C117:E117"/>
    <mergeCell ref="F117:H117"/>
    <mergeCell ref="I117:K117"/>
    <mergeCell ref="I130:K130"/>
    <mergeCell ref="I109:K109"/>
    <mergeCell ref="C78:E78"/>
    <mergeCell ref="F78:H78"/>
    <mergeCell ref="I78:K78"/>
    <mergeCell ref="C95:E95"/>
    <mergeCell ref="F95:H95"/>
    <mergeCell ref="I95:K95"/>
    <mergeCell ref="I36:J36"/>
    <mergeCell ref="C4:E4"/>
    <mergeCell ref="F4:H4"/>
    <mergeCell ref="I4:K4"/>
    <mergeCell ref="C35:E35"/>
    <mergeCell ref="F35:H35"/>
    <mergeCell ref="I35:K35"/>
    <mergeCell ref="C26:E26"/>
    <mergeCell ref="F26:H26"/>
    <mergeCell ref="I26:K26"/>
    <mergeCell ref="I5:J5"/>
    <mergeCell ref="I17:J17"/>
    <mergeCell ref="C2:K2"/>
    <mergeCell ref="I152:K152"/>
    <mergeCell ref="C16:E16"/>
    <mergeCell ref="F16:H16"/>
    <mergeCell ref="I16:K16"/>
    <mergeCell ref="C64:E64"/>
    <mergeCell ref="F64:H64"/>
    <mergeCell ref="I64:K64"/>
    <mergeCell ref="C50:E50"/>
    <mergeCell ref="F50:H50"/>
    <mergeCell ref="I50:K50"/>
    <mergeCell ref="I141:K141"/>
    <mergeCell ref="I79:J79"/>
    <mergeCell ref="C110:C111"/>
    <mergeCell ref="I65:J65"/>
    <mergeCell ref="I51:J51"/>
  </mergeCells>
  <pageMargins left="0.7" right="0.7" top="0.75" bottom="0.75" header="0.3" footer="0.3"/>
  <pageSetup paperSize="9" scale="57"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89"/>
  <sheetViews>
    <sheetView showGridLines="0" showZeros="0" workbookViewId="0"/>
  </sheetViews>
  <sheetFormatPr defaultColWidth="11.42578125" defaultRowHeight="15"/>
  <cols>
    <col min="1" max="1" width="5.42578125" style="2" customWidth="1"/>
    <col min="2" max="2" width="8.140625" style="2" customWidth="1"/>
    <col min="3" max="3" width="27.140625" style="2" customWidth="1"/>
    <col min="4" max="4" width="6.42578125" style="2" customWidth="1"/>
    <col min="5" max="5" width="7" style="2" customWidth="1"/>
    <col min="6" max="6" width="6.42578125" style="2" customWidth="1"/>
    <col min="7" max="7" width="5.85546875" style="2" customWidth="1"/>
    <col min="8" max="8" width="5" style="491" customWidth="1"/>
    <col min="9" max="9" width="5.42578125" style="2" customWidth="1"/>
    <col min="10" max="10" width="7.28515625" style="2" customWidth="1"/>
    <col min="11" max="11" width="6.5703125" style="2" customWidth="1"/>
    <col min="12" max="14" width="8.42578125" style="2" customWidth="1"/>
    <col min="15" max="16384" width="11.42578125" style="2"/>
  </cols>
  <sheetData>
    <row r="1" spans="2:15" ht="24" customHeight="1" thickBot="1">
      <c r="B1" s="392"/>
      <c r="C1" s="597" t="s">
        <v>2</v>
      </c>
      <c r="D1" s="596"/>
      <c r="E1" s="596"/>
      <c r="F1" s="596"/>
      <c r="G1" s="596"/>
      <c r="H1" s="596"/>
      <c r="I1" s="596"/>
      <c r="J1" s="596"/>
      <c r="K1" s="596"/>
      <c r="L1" s="157"/>
      <c r="M1" s="151"/>
      <c r="N1" s="151"/>
      <c r="O1" s="151"/>
    </row>
    <row r="2" spans="2:15" ht="24" customHeight="1">
      <c r="B2" s="1"/>
      <c r="C2" s="1"/>
      <c r="D2" s="1"/>
      <c r="E2" s="1"/>
      <c r="F2" s="1"/>
      <c r="G2" s="1"/>
      <c r="H2" s="229"/>
      <c r="I2" s="1"/>
      <c r="J2" s="1"/>
      <c r="K2" s="1"/>
      <c r="L2" s="157"/>
      <c r="M2" s="151"/>
      <c r="N2" s="151"/>
      <c r="O2" s="151"/>
    </row>
    <row r="3" spans="2:15" ht="18.75">
      <c r="B3" s="1"/>
      <c r="C3" s="600" t="s">
        <v>9</v>
      </c>
      <c r="D3" s="1"/>
      <c r="E3" s="1"/>
      <c r="F3" s="1"/>
      <c r="G3" s="1"/>
      <c r="H3" s="229"/>
      <c r="I3" s="1"/>
      <c r="J3" s="1"/>
      <c r="K3" s="1"/>
      <c r="L3" s="157"/>
      <c r="M3" s="151"/>
      <c r="N3" s="151"/>
      <c r="O3" s="151"/>
    </row>
    <row r="4" spans="2:15">
      <c r="B4" s="1"/>
      <c r="C4" s="841" t="s">
        <v>199</v>
      </c>
      <c r="D4" s="841"/>
      <c r="E4" s="841"/>
      <c r="F4" s="841"/>
      <c r="G4" s="841"/>
      <c r="H4" s="841"/>
      <c r="I4" s="1"/>
      <c r="J4" s="1"/>
      <c r="K4" s="1"/>
      <c r="L4" s="157"/>
      <c r="M4" s="151"/>
      <c r="N4" s="151"/>
      <c r="O4" s="151"/>
    </row>
    <row r="5" spans="2:15">
      <c r="B5" s="1"/>
      <c r="C5" s="29">
        <v>0</v>
      </c>
      <c r="D5" s="19">
        <v>2015</v>
      </c>
      <c r="E5" s="19" t="s">
        <v>347</v>
      </c>
      <c r="F5" s="19">
        <v>2014</v>
      </c>
      <c r="G5" s="19" t="s">
        <v>347</v>
      </c>
      <c r="H5" s="20" t="s">
        <v>347</v>
      </c>
      <c r="I5" s="843" t="s">
        <v>348</v>
      </c>
      <c r="J5" s="843"/>
      <c r="K5" s="20" t="s">
        <v>349</v>
      </c>
      <c r="L5" s="170"/>
      <c r="M5" s="139"/>
      <c r="N5" s="137"/>
      <c r="O5" s="151"/>
    </row>
    <row r="6" spans="2:15">
      <c r="B6" s="1"/>
      <c r="C6" s="19" t="s">
        <v>69</v>
      </c>
      <c r="D6" s="20" t="s">
        <v>350</v>
      </c>
      <c r="E6" s="20" t="s">
        <v>351</v>
      </c>
      <c r="F6" s="20" t="s">
        <v>352</v>
      </c>
      <c r="G6" s="20" t="s">
        <v>353</v>
      </c>
      <c r="H6" s="20" t="s">
        <v>350</v>
      </c>
      <c r="I6" s="20">
        <v>2015</v>
      </c>
      <c r="J6" s="20">
        <v>2014</v>
      </c>
      <c r="K6" s="20">
        <v>2014</v>
      </c>
      <c r="L6" s="159"/>
      <c r="M6" s="139"/>
      <c r="N6" s="137"/>
      <c r="O6" s="151"/>
    </row>
    <row r="7" spans="2:15">
      <c r="B7" s="1"/>
      <c r="C7" s="3" t="s">
        <v>358</v>
      </c>
      <c r="D7" s="21">
        <v>946.71521068751997</v>
      </c>
      <c r="E7" s="47">
        <v>866.54396098838993</v>
      </c>
      <c r="F7" s="47">
        <v>801.77774931249428</v>
      </c>
      <c r="G7" s="47">
        <v>773.48701526023035</v>
      </c>
      <c r="H7" s="182">
        <v>769.5862186857064</v>
      </c>
      <c r="I7" s="21">
        <v>1813.25917167591</v>
      </c>
      <c r="J7" s="35">
        <v>1539.67047938</v>
      </c>
      <c r="K7" s="182">
        <v>3114.9352439527242</v>
      </c>
      <c r="L7" s="218"/>
      <c r="M7" s="207"/>
      <c r="N7" s="203"/>
      <c r="O7" s="151"/>
    </row>
    <row r="8" spans="2:15">
      <c r="B8" s="1"/>
      <c r="C8" s="3" t="s">
        <v>359</v>
      </c>
      <c r="D8" s="33">
        <v>-682.50099053217446</v>
      </c>
      <c r="E8" s="47">
        <v>-651.67419863299529</v>
      </c>
      <c r="F8" s="47">
        <v>-612.51185270248459</v>
      </c>
      <c r="G8" s="47">
        <v>-563.56150110071667</v>
      </c>
      <c r="H8" s="182">
        <v>-558.16364201674526</v>
      </c>
      <c r="I8" s="33">
        <v>-1334.1751891651697</v>
      </c>
      <c r="J8" s="47">
        <v>-1050.2578799734054</v>
      </c>
      <c r="K8" s="182">
        <v>-2226.3312337766065</v>
      </c>
      <c r="L8" s="218"/>
      <c r="M8" s="207"/>
      <c r="N8" s="203"/>
      <c r="O8" s="151"/>
    </row>
    <row r="9" spans="2:15">
      <c r="B9" s="1"/>
      <c r="C9" s="3" t="s">
        <v>360</v>
      </c>
      <c r="D9" s="33">
        <v>-136.20769130948136</v>
      </c>
      <c r="E9" s="47">
        <v>-128.11968864781383</v>
      </c>
      <c r="F9" s="47">
        <v>-8.6229054508253924</v>
      </c>
      <c r="G9" s="47">
        <v>-122.25342022807735</v>
      </c>
      <c r="H9" s="182">
        <v>-130.86943877219548</v>
      </c>
      <c r="I9" s="33">
        <v>-264.32737995729519</v>
      </c>
      <c r="J9" s="47">
        <v>-256.20887799240921</v>
      </c>
      <c r="K9" s="182">
        <v>-387.085203671312</v>
      </c>
      <c r="L9" s="184"/>
      <c r="M9" s="207"/>
      <c r="N9" s="203"/>
      <c r="O9" s="151"/>
    </row>
    <row r="10" spans="2:15">
      <c r="B10" s="1"/>
      <c r="C10" s="3" t="s">
        <v>361</v>
      </c>
      <c r="D10" s="33">
        <v>64.108115190144304</v>
      </c>
      <c r="E10" s="47">
        <v>72.034585803960198</v>
      </c>
      <c r="F10" s="47">
        <v>-21.921580709459811</v>
      </c>
      <c r="G10" s="47">
        <v>47.687999656103791</v>
      </c>
      <c r="H10" s="182">
        <v>73.607871214048998</v>
      </c>
      <c r="I10" s="33">
        <v>136.1427009941045</v>
      </c>
      <c r="J10" s="47">
        <v>147.36109727641025</v>
      </c>
      <c r="K10" s="182">
        <v>173.12751622305424</v>
      </c>
      <c r="L10" s="184"/>
      <c r="M10" s="207"/>
      <c r="N10" s="203"/>
      <c r="O10" s="151"/>
    </row>
    <row r="11" spans="2:15">
      <c r="B11" s="1"/>
      <c r="C11" s="432" t="s">
        <v>362</v>
      </c>
      <c r="D11" s="429">
        <v>5.7010956601443308</v>
      </c>
      <c r="E11" s="430">
        <v>-5.1916930460398047</v>
      </c>
      <c r="F11" s="430">
        <v>14.039997772276642</v>
      </c>
      <c r="G11" s="430">
        <v>8.0854363761083992</v>
      </c>
      <c r="H11" s="431">
        <v>0.12260780961839948</v>
      </c>
      <c r="I11" s="429">
        <v>0.50940261410452647</v>
      </c>
      <c r="J11" s="430">
        <v>2.9219384949299991</v>
      </c>
      <c r="K11" s="431">
        <v>25.04737264331504</v>
      </c>
      <c r="L11" s="184"/>
      <c r="M11" s="207"/>
      <c r="N11" s="203"/>
      <c r="O11" s="151"/>
    </row>
    <row r="12" spans="2:15">
      <c r="B12" s="1"/>
      <c r="C12" s="376" t="s">
        <v>363</v>
      </c>
      <c r="D12" s="402">
        <v>192.11464403600837</v>
      </c>
      <c r="E12" s="403">
        <v>158.78465951154107</v>
      </c>
      <c r="F12" s="403">
        <v>158.7214104497248</v>
      </c>
      <c r="G12" s="403">
        <v>135.36009358753967</v>
      </c>
      <c r="H12" s="404">
        <v>154.16100911081489</v>
      </c>
      <c r="I12" s="402">
        <v>350.89930354754944</v>
      </c>
      <c r="J12" s="403">
        <v>380.56481869059576</v>
      </c>
      <c r="K12" s="404">
        <v>674.64632272786025</v>
      </c>
      <c r="L12" s="184"/>
      <c r="M12" s="203"/>
      <c r="N12" s="203"/>
      <c r="O12" s="151"/>
    </row>
    <row r="13" spans="2:15">
      <c r="B13" s="1"/>
      <c r="C13" s="42" t="s">
        <v>364</v>
      </c>
      <c r="D13" s="405">
        <v>0</v>
      </c>
      <c r="E13" s="406">
        <v>0</v>
      </c>
      <c r="F13" s="406">
        <v>0</v>
      </c>
      <c r="G13" s="406">
        <v>0</v>
      </c>
      <c r="H13" s="496">
        <v>0</v>
      </c>
      <c r="I13" s="405">
        <v>0</v>
      </c>
      <c r="J13" s="407">
        <v>0</v>
      </c>
      <c r="K13" s="408">
        <v>0</v>
      </c>
      <c r="L13" s="184"/>
      <c r="M13" s="203"/>
      <c r="N13" s="203"/>
      <c r="O13" s="151"/>
    </row>
    <row r="14" spans="2:15">
      <c r="B14" s="1"/>
      <c r="C14" s="128" t="s">
        <v>365</v>
      </c>
      <c r="D14" s="129">
        <v>192.11464403600837</v>
      </c>
      <c r="E14" s="130">
        <v>158.78465951154107</v>
      </c>
      <c r="F14" s="130">
        <v>158.7214104497248</v>
      </c>
      <c r="G14" s="130">
        <v>135.36009358753967</v>
      </c>
      <c r="H14" s="183">
        <v>154.16100911081489</v>
      </c>
      <c r="I14" s="129">
        <v>350.89930354754944</v>
      </c>
      <c r="J14" s="130">
        <v>380.56481869059576</v>
      </c>
      <c r="K14" s="183">
        <v>674.64632272786025</v>
      </c>
      <c r="L14" s="217"/>
      <c r="M14" s="208"/>
      <c r="N14" s="208"/>
      <c r="O14" s="151"/>
    </row>
    <row r="15" spans="2:15" ht="9" customHeight="1">
      <c r="B15" s="1"/>
      <c r="C15" s="3"/>
      <c r="D15" s="33"/>
      <c r="E15" s="392"/>
      <c r="F15" s="392"/>
      <c r="G15" s="392"/>
      <c r="H15" s="229"/>
      <c r="I15" s="33"/>
      <c r="J15" s="47"/>
      <c r="K15" s="182"/>
      <c r="L15" s="157"/>
      <c r="M15" s="151"/>
      <c r="N15" s="151"/>
      <c r="O15" s="151"/>
    </row>
    <row r="16" spans="2:15">
      <c r="B16" s="1"/>
      <c r="C16" s="50" t="s">
        <v>94</v>
      </c>
      <c r="D16" s="377">
        <v>0.72091478284850963</v>
      </c>
      <c r="E16" s="218">
        <v>0.75203824384130291</v>
      </c>
      <c r="F16" s="218">
        <v>0.76394219374097028</v>
      </c>
      <c r="G16" s="218">
        <v>0.72859852845895956</v>
      </c>
      <c r="H16" s="375">
        <v>0.72527759523809165</v>
      </c>
      <c r="I16" s="377">
        <v>0.73578846863465996</v>
      </c>
      <c r="J16" s="218">
        <v>0.68213159506463161</v>
      </c>
      <c r="K16" s="375">
        <v>0.71472793474559815</v>
      </c>
      <c r="L16" s="68"/>
      <c r="M16" s="209"/>
      <c r="N16" s="210"/>
      <c r="O16" s="151"/>
    </row>
    <row r="17" spans="2:15">
      <c r="B17" s="1"/>
      <c r="C17" s="379" t="s">
        <v>63</v>
      </c>
      <c r="D17" s="380">
        <v>0.14546367008244451</v>
      </c>
      <c r="E17" s="381">
        <v>0.14954636813809619</v>
      </c>
      <c r="F17" s="381">
        <v>1.2388269229649236E-2</v>
      </c>
      <c r="G17" s="381">
        <v>0.15970931057778151</v>
      </c>
      <c r="H17" s="409">
        <v>0.17161204956053408</v>
      </c>
      <c r="I17" s="377">
        <v>0.14741476311973722</v>
      </c>
      <c r="J17" s="381">
        <v>0.16791928047910562</v>
      </c>
      <c r="K17" s="409">
        <v>0.1258472632464335</v>
      </c>
      <c r="L17" s="219"/>
      <c r="M17" s="211"/>
      <c r="N17" s="212"/>
      <c r="O17" s="151"/>
    </row>
    <row r="18" spans="2:15">
      <c r="B18" s="1"/>
      <c r="C18" s="34" t="s">
        <v>64</v>
      </c>
      <c r="D18" s="73">
        <v>0.86637845293095406</v>
      </c>
      <c r="E18" s="70">
        <v>0.90158461197939921</v>
      </c>
      <c r="F18" s="70">
        <v>0.77633046297061947</v>
      </c>
      <c r="G18" s="70">
        <v>0.88830783903674126</v>
      </c>
      <c r="H18" s="232">
        <v>0.89688964479862576</v>
      </c>
      <c r="I18" s="535">
        <v>0.88320323175439719</v>
      </c>
      <c r="J18" s="70">
        <v>0.85005087554373726</v>
      </c>
      <c r="K18" s="232">
        <v>0.84057519799203173</v>
      </c>
      <c r="L18" s="157"/>
      <c r="M18" s="151"/>
      <c r="N18" s="151"/>
      <c r="O18" s="151"/>
    </row>
    <row r="19" spans="2:15">
      <c r="B19" s="1"/>
      <c r="C19" s="18"/>
      <c r="D19" s="474"/>
      <c r="E19" s="1"/>
      <c r="F19" s="1"/>
      <c r="G19" s="1"/>
      <c r="H19" s="229"/>
      <c r="I19" s="1"/>
      <c r="J19" s="1"/>
      <c r="K19" s="229"/>
      <c r="L19" s="157"/>
      <c r="M19" s="151"/>
      <c r="N19" s="151"/>
      <c r="O19" s="151"/>
    </row>
    <row r="20" spans="2:15">
      <c r="B20" s="1"/>
      <c r="C20" s="841" t="s">
        <v>200</v>
      </c>
      <c r="D20" s="841"/>
      <c r="E20" s="841"/>
      <c r="F20" s="841"/>
      <c r="G20" s="841"/>
      <c r="H20" s="841"/>
      <c r="I20" s="1"/>
      <c r="J20" s="1"/>
      <c r="K20" s="229"/>
      <c r="L20" s="157"/>
      <c r="M20" s="151"/>
      <c r="N20" s="151"/>
      <c r="O20" s="151"/>
    </row>
    <row r="21" spans="2:15">
      <c r="B21" s="1"/>
      <c r="C21" s="29">
        <v>0</v>
      </c>
      <c r="D21" s="19">
        <v>2015</v>
      </c>
      <c r="E21" s="19" t="s">
        <v>347</v>
      </c>
      <c r="F21" s="19">
        <v>2014</v>
      </c>
      <c r="G21" s="19" t="s">
        <v>347</v>
      </c>
      <c r="H21" s="20" t="s">
        <v>347</v>
      </c>
      <c r="I21" s="843" t="s">
        <v>348</v>
      </c>
      <c r="J21" s="843"/>
      <c r="K21" s="20" t="s">
        <v>349</v>
      </c>
      <c r="L21" s="170"/>
      <c r="M21" s="139"/>
      <c r="N21" s="137"/>
      <c r="O21" s="151"/>
    </row>
    <row r="22" spans="2:15">
      <c r="B22" s="1"/>
      <c r="C22" s="19" t="s">
        <v>69</v>
      </c>
      <c r="D22" s="20" t="s">
        <v>350</v>
      </c>
      <c r="E22" s="20" t="s">
        <v>351</v>
      </c>
      <c r="F22" s="20" t="s">
        <v>352</v>
      </c>
      <c r="G22" s="20" t="s">
        <v>353</v>
      </c>
      <c r="H22" s="20" t="s">
        <v>350</v>
      </c>
      <c r="I22" s="20">
        <v>2015</v>
      </c>
      <c r="J22" s="20">
        <v>2014</v>
      </c>
      <c r="K22" s="20">
        <v>2014</v>
      </c>
      <c r="L22" s="159"/>
      <c r="M22" s="139"/>
      <c r="N22" s="137"/>
      <c r="O22" s="151"/>
    </row>
    <row r="23" spans="2:15">
      <c r="B23" s="1"/>
      <c r="C23" s="3" t="s">
        <v>157</v>
      </c>
      <c r="D23" s="40">
        <v>114.96583112565065</v>
      </c>
      <c r="E23" s="39">
        <v>78.069618312016061</v>
      </c>
      <c r="F23" s="39">
        <v>105.85676373079276</v>
      </c>
      <c r="G23" s="39">
        <v>89.103170089109753</v>
      </c>
      <c r="H23" s="226">
        <v>76.149305828754578</v>
      </c>
      <c r="I23" s="40">
        <v>193.03544943766673</v>
      </c>
      <c r="J23" s="39">
        <v>145.21927946600047</v>
      </c>
      <c r="K23" s="226">
        <v>340.17921328590296</v>
      </c>
      <c r="L23" s="184"/>
      <c r="M23" s="203"/>
      <c r="N23" s="203"/>
      <c r="O23" s="151"/>
    </row>
    <row r="24" spans="2:15">
      <c r="B24" s="1"/>
      <c r="C24" s="3" t="s">
        <v>158</v>
      </c>
      <c r="D24" s="40">
        <v>87.71850272593764</v>
      </c>
      <c r="E24" s="39">
        <v>19.018759985935201</v>
      </c>
      <c r="F24" s="39">
        <v>77.606289677544723</v>
      </c>
      <c r="G24" s="39">
        <v>39.550805525762989</v>
      </c>
      <c r="H24" s="226">
        <v>24.86924060778658</v>
      </c>
      <c r="I24" s="40">
        <v>106.73726271187283</v>
      </c>
      <c r="J24" s="39">
        <v>72.834003044595278</v>
      </c>
      <c r="K24" s="226">
        <v>189.99109824790298</v>
      </c>
      <c r="L24" s="184"/>
      <c r="M24" s="203"/>
      <c r="N24" s="203"/>
      <c r="O24" s="151"/>
    </row>
    <row r="25" spans="2:15">
      <c r="B25" s="1"/>
      <c r="C25" s="42" t="s">
        <v>159</v>
      </c>
      <c r="D25" s="31">
        <v>-10.569689815579913</v>
      </c>
      <c r="E25" s="43">
        <v>61.696281213589799</v>
      </c>
      <c r="F25" s="43">
        <v>-24.74164295861268</v>
      </c>
      <c r="G25" s="43">
        <v>6.7061179726669486</v>
      </c>
      <c r="H25" s="227">
        <v>53.142462674273716</v>
      </c>
      <c r="I25" s="31">
        <v>51.126591398009886</v>
      </c>
      <c r="J25" s="43">
        <v>162.51153617999998</v>
      </c>
      <c r="K25" s="227">
        <v>144.47601119405425</v>
      </c>
      <c r="L25" s="184"/>
      <c r="M25" s="203"/>
      <c r="N25" s="203"/>
      <c r="O25" s="151"/>
    </row>
    <row r="26" spans="2:15">
      <c r="B26" s="1"/>
      <c r="C26" s="128" t="s">
        <v>365</v>
      </c>
      <c r="D26" s="132">
        <v>192.11464403600837</v>
      </c>
      <c r="E26" s="131">
        <v>158.78465951154107</v>
      </c>
      <c r="F26" s="131">
        <v>158.7214104497248</v>
      </c>
      <c r="G26" s="131">
        <v>135.36009358753967</v>
      </c>
      <c r="H26" s="228">
        <v>154.16100911081489</v>
      </c>
      <c r="I26" s="132">
        <v>350.89930354754944</v>
      </c>
      <c r="J26" s="131">
        <v>380.56481869059576</v>
      </c>
      <c r="K26" s="228">
        <v>674.64632272786025</v>
      </c>
      <c r="L26" s="217"/>
      <c r="M26" s="208"/>
      <c r="N26" s="208"/>
      <c r="O26" s="151"/>
    </row>
    <row r="27" spans="2:15">
      <c r="B27" s="1"/>
      <c r="C27" s="720" t="s">
        <v>154</v>
      </c>
      <c r="D27" s="720"/>
      <c r="E27" s="720"/>
      <c r="F27" s="720"/>
      <c r="G27" s="847"/>
      <c r="H27" s="847"/>
      <c r="I27" s="847"/>
      <c r="J27" s="847"/>
      <c r="K27" s="728"/>
      <c r="L27" s="157"/>
      <c r="M27" s="151"/>
      <c r="N27" s="151"/>
      <c r="O27" s="151"/>
    </row>
    <row r="28" spans="2:15">
      <c r="B28" s="1"/>
      <c r="C28" s="718" t="s">
        <v>155</v>
      </c>
      <c r="D28" s="718"/>
      <c r="E28" s="718"/>
      <c r="F28" s="718"/>
      <c r="G28" s="719"/>
      <c r="H28" s="719"/>
      <c r="I28" s="719"/>
      <c r="J28" s="719"/>
      <c r="K28" s="490"/>
      <c r="L28" s="157"/>
      <c r="M28" s="151"/>
      <c r="N28" s="151"/>
      <c r="O28" s="151"/>
    </row>
    <row r="29" spans="2:15">
      <c r="B29" s="1"/>
      <c r="C29" s="718" t="s">
        <v>156</v>
      </c>
      <c r="D29" s="718"/>
      <c r="E29" s="718"/>
      <c r="F29" s="718"/>
      <c r="G29" s="846"/>
      <c r="H29" s="846"/>
      <c r="I29" s="846"/>
      <c r="J29" s="846"/>
      <c r="K29" s="490"/>
      <c r="L29" s="157"/>
      <c r="M29" s="151"/>
      <c r="N29" s="151"/>
      <c r="O29" s="151"/>
    </row>
    <row r="30" spans="2:15">
      <c r="B30" s="1"/>
      <c r="C30" s="440">
        <v>0</v>
      </c>
      <c r="D30" s="440">
        <v>0</v>
      </c>
      <c r="E30" s="440">
        <v>0</v>
      </c>
      <c r="F30" s="440">
        <v>0</v>
      </c>
      <c r="G30" s="1">
        <v>0</v>
      </c>
      <c r="H30" s="229">
        <v>0</v>
      </c>
      <c r="I30" s="1">
        <v>0</v>
      </c>
      <c r="J30" s="1">
        <v>0</v>
      </c>
      <c r="K30" s="1">
        <v>0</v>
      </c>
      <c r="L30" s="157"/>
      <c r="M30" s="151"/>
      <c r="N30" s="151"/>
      <c r="O30" s="151"/>
    </row>
    <row r="31" spans="2:15" ht="18.75">
      <c r="B31" s="1"/>
      <c r="C31" s="600" t="s">
        <v>0</v>
      </c>
      <c r="D31" s="1"/>
      <c r="E31" s="1"/>
      <c r="F31" s="1"/>
      <c r="G31" s="1"/>
      <c r="H31" s="229"/>
      <c r="I31" s="1"/>
      <c r="J31" s="1"/>
      <c r="K31" s="1"/>
      <c r="L31" s="157"/>
      <c r="M31" s="151"/>
      <c r="N31" s="151"/>
      <c r="O31" s="151"/>
    </row>
    <row r="32" spans="2:15">
      <c r="B32" s="1"/>
      <c r="C32" s="841" t="s">
        <v>201</v>
      </c>
      <c r="D32" s="841"/>
      <c r="E32" s="841"/>
      <c r="F32" s="841"/>
      <c r="G32" s="841"/>
      <c r="H32" s="841"/>
      <c r="I32" s="138"/>
      <c r="J32" s="138"/>
      <c r="K32" s="235"/>
      <c r="L32" s="216"/>
      <c r="M32" s="151"/>
      <c r="N32" s="151"/>
      <c r="O32" s="151"/>
    </row>
    <row r="33" spans="2:15">
      <c r="B33" s="1"/>
      <c r="C33" s="19">
        <v>0</v>
      </c>
      <c r="D33" s="19">
        <v>2015</v>
      </c>
      <c r="E33" s="19" t="s">
        <v>347</v>
      </c>
      <c r="F33" s="19">
        <v>2014</v>
      </c>
      <c r="G33" s="19" t="s">
        <v>347</v>
      </c>
      <c r="H33" s="20" t="s">
        <v>347</v>
      </c>
      <c r="I33" s="843" t="s">
        <v>348</v>
      </c>
      <c r="J33" s="843">
        <v>0</v>
      </c>
      <c r="K33" s="20" t="s">
        <v>349</v>
      </c>
      <c r="L33" s="170"/>
      <c r="M33" s="151"/>
      <c r="N33" s="151"/>
      <c r="O33" s="151"/>
    </row>
    <row r="34" spans="2:15">
      <c r="B34" s="1"/>
      <c r="C34" s="19" t="s">
        <v>69</v>
      </c>
      <c r="D34" s="20" t="s">
        <v>350</v>
      </c>
      <c r="E34" s="20" t="s">
        <v>351</v>
      </c>
      <c r="F34" s="20" t="s">
        <v>352</v>
      </c>
      <c r="G34" s="20" t="s">
        <v>353</v>
      </c>
      <c r="H34" s="20" t="s">
        <v>350</v>
      </c>
      <c r="I34" s="20">
        <v>2015</v>
      </c>
      <c r="J34" s="20">
        <v>2014</v>
      </c>
      <c r="K34" s="20">
        <v>2014</v>
      </c>
      <c r="L34" s="159"/>
      <c r="M34" s="151"/>
      <c r="N34" s="151"/>
      <c r="O34" s="151"/>
    </row>
    <row r="35" spans="2:15">
      <c r="B35" s="1"/>
      <c r="C35" s="50" t="s">
        <v>354</v>
      </c>
      <c r="D35" s="74">
        <v>1606.7865870000001</v>
      </c>
      <c r="E35" s="75">
        <v>1531.2007120000001</v>
      </c>
      <c r="F35" s="75">
        <v>1406.6436209999999</v>
      </c>
      <c r="G35" s="75">
        <v>1375.174655</v>
      </c>
      <c r="H35" s="236">
        <v>1340.950296</v>
      </c>
      <c r="I35" s="74">
        <v>1606.7865870000001</v>
      </c>
      <c r="J35" s="75">
        <v>1340.950296</v>
      </c>
      <c r="K35" s="236">
        <v>1406.6436209999999</v>
      </c>
      <c r="L35" s="75"/>
      <c r="M35" s="151"/>
      <c r="N35" s="151"/>
      <c r="O35" s="151"/>
    </row>
    <row r="36" spans="2:15">
      <c r="B36" s="1"/>
      <c r="C36" s="50" t="s">
        <v>335</v>
      </c>
      <c r="D36" s="74">
        <v>1470.5997669999999</v>
      </c>
      <c r="E36" s="75">
        <v>1450.839379</v>
      </c>
      <c r="F36" s="75">
        <v>1235.1200630000001</v>
      </c>
      <c r="G36" s="75">
        <v>1228.019607</v>
      </c>
      <c r="H36" s="236">
        <v>1206.202462</v>
      </c>
      <c r="I36" s="74">
        <v>1470.5997669999999</v>
      </c>
      <c r="J36" s="75">
        <v>1206.202462</v>
      </c>
      <c r="K36" s="236">
        <v>1235.1200630000001</v>
      </c>
      <c r="L36" s="75"/>
      <c r="M36" s="151"/>
      <c r="N36" s="151"/>
      <c r="O36" s="151"/>
    </row>
    <row r="37" spans="2:15">
      <c r="B37" s="1"/>
      <c r="C37" s="42" t="s">
        <v>355</v>
      </c>
      <c r="D37" s="76">
        <v>1096.1893640000001</v>
      </c>
      <c r="E37" s="44">
        <v>1070.6247349488301</v>
      </c>
      <c r="F37" s="44">
        <v>1057.2534888182879</v>
      </c>
      <c r="G37" s="44">
        <v>1053.5539068087771</v>
      </c>
      <c r="H37" s="237">
        <v>1041.2600779343059</v>
      </c>
      <c r="I37" s="76">
        <v>1096.1893640000001</v>
      </c>
      <c r="J37" s="44">
        <v>1041.2600779343059</v>
      </c>
      <c r="K37" s="237">
        <v>1057.2534888182879</v>
      </c>
      <c r="L37" s="75"/>
      <c r="M37" s="151"/>
      <c r="N37" s="151"/>
      <c r="O37" s="151"/>
    </row>
    <row r="38" spans="2:15">
      <c r="B38" s="1"/>
      <c r="C38" s="128" t="s">
        <v>356</v>
      </c>
      <c r="D38" s="134">
        <v>4173.5757180000001</v>
      </c>
      <c r="E38" s="135">
        <v>4052.6648259488302</v>
      </c>
      <c r="F38" s="135">
        <v>3699.0171728182877</v>
      </c>
      <c r="G38" s="135">
        <v>3656.7481688087773</v>
      </c>
      <c r="H38" s="238">
        <v>3588.4128359343058</v>
      </c>
      <c r="I38" s="134">
        <v>4173.5757180000001</v>
      </c>
      <c r="J38" s="135">
        <v>3588.4128359343058</v>
      </c>
      <c r="K38" s="238">
        <v>3699.0171728182877</v>
      </c>
      <c r="L38" s="225"/>
      <c r="M38" s="151"/>
      <c r="N38" s="151"/>
      <c r="O38" s="151"/>
    </row>
    <row r="39" spans="2:15" ht="5.25" customHeight="1">
      <c r="B39" s="1"/>
      <c r="C39" s="52"/>
      <c r="D39" s="33"/>
      <c r="E39" s="392"/>
      <c r="F39" s="392"/>
      <c r="G39" s="392"/>
      <c r="H39" s="229"/>
      <c r="I39" s="33"/>
      <c r="J39" s="52"/>
      <c r="K39" s="52"/>
      <c r="L39" s="157"/>
      <c r="M39" s="151"/>
      <c r="N39" s="151"/>
      <c r="O39" s="151"/>
    </row>
    <row r="40" spans="2:15">
      <c r="B40" s="1"/>
      <c r="C40" s="42" t="s">
        <v>357</v>
      </c>
      <c r="D40" s="76">
        <v>6124.4149744498973</v>
      </c>
      <c r="E40" s="44">
        <v>6080.2605631277465</v>
      </c>
      <c r="F40" s="44">
        <v>5683.1137132645517</v>
      </c>
      <c r="G40" s="44">
        <v>5414.6849999999995</v>
      </c>
      <c r="H40" s="237">
        <v>5159.7270631588435</v>
      </c>
      <c r="I40" s="76">
        <v>6124.4149744498973</v>
      </c>
      <c r="J40" s="44">
        <v>5159.7270631588435</v>
      </c>
      <c r="K40" s="237">
        <v>5683.1137132645517</v>
      </c>
      <c r="L40" s="157"/>
      <c r="M40" s="151"/>
      <c r="N40" s="151"/>
      <c r="O40" s="151"/>
    </row>
    <row r="41" spans="2:15">
      <c r="B41" s="392"/>
      <c r="C41" s="682" t="s">
        <v>336</v>
      </c>
      <c r="D41" s="392"/>
      <c r="E41" s="392"/>
      <c r="F41" s="392"/>
      <c r="G41" s="392"/>
      <c r="H41" s="229"/>
      <c r="I41" s="392"/>
      <c r="J41" s="392"/>
      <c r="K41" s="392"/>
      <c r="L41" s="157"/>
      <c r="M41" s="151"/>
      <c r="N41" s="151"/>
      <c r="O41" s="151"/>
    </row>
    <row r="42" spans="2:15" ht="18.75">
      <c r="B42" s="37"/>
      <c r="C42" s="600" t="s">
        <v>10</v>
      </c>
      <c r="D42" s="392"/>
      <c r="E42" s="1"/>
      <c r="F42" s="1"/>
      <c r="G42" s="1"/>
      <c r="H42" s="229"/>
      <c r="I42" s="1"/>
      <c r="J42" s="1"/>
      <c r="K42" s="1"/>
      <c r="L42" s="157"/>
      <c r="M42" s="151"/>
      <c r="N42" s="151"/>
      <c r="O42" s="151"/>
    </row>
    <row r="43" spans="2:15">
      <c r="B43" s="1"/>
      <c r="C43" s="841" t="s">
        <v>202</v>
      </c>
      <c r="D43" s="841">
        <v>0</v>
      </c>
      <c r="E43" s="841">
        <v>0</v>
      </c>
      <c r="F43" s="1"/>
      <c r="G43" s="1"/>
      <c r="H43" s="229"/>
      <c r="I43" s="1"/>
      <c r="J43" s="1"/>
      <c r="K43" s="229">
        <v>0</v>
      </c>
      <c r="L43" s="157"/>
      <c r="M43" s="151"/>
      <c r="N43" s="151"/>
      <c r="O43" s="151"/>
    </row>
    <row r="44" spans="2:15">
      <c r="B44" s="1"/>
      <c r="C44" s="29">
        <v>0</v>
      </c>
      <c r="D44" s="19">
        <v>2015</v>
      </c>
      <c r="E44" s="19" t="s">
        <v>347</v>
      </c>
      <c r="F44" s="19">
        <v>2014</v>
      </c>
      <c r="G44" s="19" t="s">
        <v>347</v>
      </c>
      <c r="H44" s="20" t="s">
        <v>347</v>
      </c>
      <c r="I44" s="843" t="s">
        <v>348</v>
      </c>
      <c r="J44" s="843"/>
      <c r="K44" s="20" t="s">
        <v>349</v>
      </c>
      <c r="L44" s="170"/>
      <c r="M44" s="139"/>
      <c r="N44" s="137"/>
      <c r="O44" s="151"/>
    </row>
    <row r="45" spans="2:15">
      <c r="B45" s="1"/>
      <c r="C45" s="19" t="s">
        <v>69</v>
      </c>
      <c r="D45" s="20" t="s">
        <v>350</v>
      </c>
      <c r="E45" s="20" t="s">
        <v>351</v>
      </c>
      <c r="F45" s="20" t="s">
        <v>352</v>
      </c>
      <c r="G45" s="20" t="s">
        <v>353</v>
      </c>
      <c r="H45" s="20" t="s">
        <v>350</v>
      </c>
      <c r="I45" s="20">
        <v>2015</v>
      </c>
      <c r="J45" s="20">
        <v>2014</v>
      </c>
      <c r="K45" s="20">
        <v>2014</v>
      </c>
      <c r="L45" s="159"/>
      <c r="M45" s="139"/>
      <c r="N45" s="137"/>
      <c r="O45" s="151"/>
    </row>
    <row r="46" spans="2:15">
      <c r="B46" s="1"/>
      <c r="C46" s="3" t="s">
        <v>358</v>
      </c>
      <c r="D46" s="21">
        <v>389.72987094999996</v>
      </c>
      <c r="E46" s="47">
        <v>359.76245958999999</v>
      </c>
      <c r="F46" s="47">
        <v>339.38431550999996</v>
      </c>
      <c r="G46" s="47">
        <v>331.67200135000013</v>
      </c>
      <c r="H46" s="182">
        <v>323.02549653999989</v>
      </c>
      <c r="I46" s="21">
        <v>749.49233054000001</v>
      </c>
      <c r="J46" s="35">
        <v>640.03449107999995</v>
      </c>
      <c r="K46" s="182">
        <v>1311.0908079400001</v>
      </c>
      <c r="L46" s="184"/>
      <c r="M46" s="207"/>
      <c r="N46" s="203"/>
      <c r="O46" s="151"/>
    </row>
    <row r="47" spans="2:15">
      <c r="B47" s="1"/>
      <c r="C47" s="3" t="s">
        <v>359</v>
      </c>
      <c r="D47" s="33">
        <v>-231.11680314160782</v>
      </c>
      <c r="E47" s="47">
        <v>-235.61844782892388</v>
      </c>
      <c r="F47" s="47">
        <v>-226.07274133631503</v>
      </c>
      <c r="G47" s="47">
        <v>-197.86328640814136</v>
      </c>
      <c r="H47" s="182">
        <v>-201.6815728187581</v>
      </c>
      <c r="I47" s="33">
        <v>-466.73525097053169</v>
      </c>
      <c r="J47" s="47">
        <v>-406.53439337112667</v>
      </c>
      <c r="K47" s="182">
        <v>-830.47042111558301</v>
      </c>
      <c r="L47" s="184"/>
      <c r="M47" s="203"/>
      <c r="N47" s="203"/>
      <c r="O47" s="151"/>
    </row>
    <row r="48" spans="2:15">
      <c r="B48" s="1"/>
      <c r="C48" s="3" t="s">
        <v>360</v>
      </c>
      <c r="D48" s="33">
        <v>-67.300776842741485</v>
      </c>
      <c r="E48" s="47">
        <v>-63.095543159060036</v>
      </c>
      <c r="F48" s="47">
        <v>-11.436019325392186</v>
      </c>
      <c r="G48" s="47">
        <v>-60.516867023680391</v>
      </c>
      <c r="H48" s="182">
        <v>-61.319676793075487</v>
      </c>
      <c r="I48" s="33">
        <v>-130.39632000180151</v>
      </c>
      <c r="J48" s="47">
        <v>-121.93198620238262</v>
      </c>
      <c r="K48" s="182">
        <v>-193.8848725514552</v>
      </c>
      <c r="L48" s="184"/>
      <c r="M48" s="203"/>
      <c r="N48" s="203"/>
      <c r="O48" s="151"/>
    </row>
    <row r="49" spans="2:15">
      <c r="B49" s="1"/>
      <c r="C49" s="42" t="s">
        <v>361</v>
      </c>
      <c r="D49" s="30">
        <v>23.653540159999988</v>
      </c>
      <c r="E49" s="49">
        <v>17.02114971</v>
      </c>
      <c r="F49" s="49">
        <v>3.9812088825000078</v>
      </c>
      <c r="G49" s="49">
        <v>15.811322170931369</v>
      </c>
      <c r="H49" s="178">
        <v>16.125058900588236</v>
      </c>
      <c r="I49" s="30">
        <v>40.674689869999987</v>
      </c>
      <c r="J49" s="49">
        <v>33.651167959509806</v>
      </c>
      <c r="K49" s="178">
        <v>53.443699012941181</v>
      </c>
      <c r="L49" s="184"/>
      <c r="M49" s="203"/>
      <c r="N49" s="203"/>
      <c r="O49" s="151"/>
    </row>
    <row r="50" spans="2:15">
      <c r="B50" s="1"/>
      <c r="C50" s="3" t="s">
        <v>363</v>
      </c>
      <c r="D50" s="33">
        <v>114.96583112565065</v>
      </c>
      <c r="E50" s="47">
        <v>78.069618312016061</v>
      </c>
      <c r="F50" s="47">
        <v>105.85676373079276</v>
      </c>
      <c r="G50" s="47">
        <v>89.103170089109753</v>
      </c>
      <c r="H50" s="182">
        <v>76.149305828754578</v>
      </c>
      <c r="I50" s="33">
        <v>193.03544943766673</v>
      </c>
      <c r="J50" s="47">
        <v>145.21927946600047</v>
      </c>
      <c r="K50" s="182">
        <v>340.17921328590296</v>
      </c>
      <c r="L50" s="184"/>
      <c r="M50" s="203"/>
      <c r="N50" s="203"/>
      <c r="O50" s="151"/>
    </row>
    <row r="51" spans="2:15">
      <c r="B51" s="1"/>
      <c r="C51" s="42" t="s">
        <v>364</v>
      </c>
      <c r="D51" s="22">
        <v>0</v>
      </c>
      <c r="E51" s="48">
        <v>0</v>
      </c>
      <c r="F51" s="48">
        <v>0</v>
      </c>
      <c r="G51" s="48">
        <v>0</v>
      </c>
      <c r="H51" s="186">
        <v>0</v>
      </c>
      <c r="I51" s="22">
        <v>0</v>
      </c>
      <c r="J51" s="48">
        <v>0</v>
      </c>
      <c r="K51" s="186">
        <v>0</v>
      </c>
      <c r="L51" s="184"/>
      <c r="M51" s="203"/>
      <c r="N51" s="203"/>
      <c r="O51" s="151"/>
    </row>
    <row r="52" spans="2:15">
      <c r="B52" s="1"/>
      <c r="C52" s="128" t="s">
        <v>365</v>
      </c>
      <c r="D52" s="129">
        <v>114.96583112565065</v>
      </c>
      <c r="E52" s="130">
        <v>78.069618312016061</v>
      </c>
      <c r="F52" s="130">
        <v>105.85676373079276</v>
      </c>
      <c r="G52" s="130">
        <v>89.103170089109753</v>
      </c>
      <c r="H52" s="183">
        <v>76.149305828754578</v>
      </c>
      <c r="I52" s="129">
        <v>193.03544943766673</v>
      </c>
      <c r="J52" s="130">
        <v>145.21927946600047</v>
      </c>
      <c r="K52" s="183">
        <v>340.17921328590296</v>
      </c>
      <c r="L52" s="217"/>
      <c r="M52" s="208"/>
      <c r="N52" s="208"/>
      <c r="O52" s="151"/>
    </row>
    <row r="53" spans="2:15" ht="8.25" customHeight="1">
      <c r="B53" s="1"/>
      <c r="C53" s="1"/>
      <c r="D53" s="33"/>
      <c r="E53" s="392"/>
      <c r="F53" s="392"/>
      <c r="G53" s="392"/>
      <c r="H53" s="229"/>
      <c r="I53" s="33"/>
      <c r="J53" s="392"/>
      <c r="K53" s="392"/>
      <c r="L53" s="157"/>
      <c r="M53" s="151"/>
      <c r="N53" s="151"/>
      <c r="O53" s="151"/>
    </row>
    <row r="54" spans="2:15">
      <c r="B54" s="1"/>
      <c r="C54" s="50" t="s">
        <v>94</v>
      </c>
      <c r="D54" s="377">
        <v>0.59301793464853181</v>
      </c>
      <c r="E54" s="218">
        <v>0.65492783237429575</v>
      </c>
      <c r="F54" s="218">
        <v>0.66612607302311766</v>
      </c>
      <c r="G54" s="218">
        <v>0.59656312743548168</v>
      </c>
      <c r="H54" s="375">
        <v>0.62435186998864067</v>
      </c>
      <c r="I54" s="377">
        <v>0.62273519281278655</v>
      </c>
      <c r="J54" s="218">
        <v>0.63517575855191322</v>
      </c>
      <c r="K54" s="378">
        <v>0.63341945202134931</v>
      </c>
      <c r="L54" s="218"/>
      <c r="M54" s="209"/>
      <c r="N54" s="210"/>
      <c r="O54" s="151"/>
    </row>
    <row r="55" spans="2:15">
      <c r="B55" s="1"/>
      <c r="C55" s="379" t="s">
        <v>63</v>
      </c>
      <c r="D55" s="380">
        <v>0.17654729527152119</v>
      </c>
      <c r="E55" s="381">
        <v>0.17946385173883961</v>
      </c>
      <c r="F55" s="381">
        <v>3.7555514244195037E-2</v>
      </c>
      <c r="G55" s="381">
        <v>0.18631818330202979</v>
      </c>
      <c r="H55" s="409">
        <v>0.19354666115445052</v>
      </c>
      <c r="I55" s="380">
        <v>0.17794726627250473</v>
      </c>
      <c r="J55" s="381">
        <v>0.19415120437134462</v>
      </c>
      <c r="K55" s="382">
        <v>0.15163384818006689</v>
      </c>
      <c r="L55" s="219"/>
      <c r="M55" s="211"/>
      <c r="N55" s="212"/>
      <c r="O55" s="151"/>
    </row>
    <row r="56" spans="2:15">
      <c r="B56" s="1"/>
      <c r="C56" s="570" t="s">
        <v>64</v>
      </c>
      <c r="D56" s="699">
        <v>0.76956522992005294</v>
      </c>
      <c r="E56" s="700">
        <v>0.83439168411313536</v>
      </c>
      <c r="F56" s="700">
        <v>0.70368158726731267</v>
      </c>
      <c r="G56" s="700">
        <v>0.78288131073751144</v>
      </c>
      <c r="H56" s="701">
        <v>0.8178985311430913</v>
      </c>
      <c r="I56" s="699">
        <v>0.80068245908529134</v>
      </c>
      <c r="J56" s="700">
        <v>0.82932696292325769</v>
      </c>
      <c r="K56" s="702">
        <v>0.78505330020141628</v>
      </c>
      <c r="L56" s="219"/>
      <c r="M56" s="211"/>
      <c r="N56" s="212"/>
      <c r="O56" s="151"/>
    </row>
    <row r="57" spans="2:15">
      <c r="B57" s="1"/>
      <c r="C57" s="34"/>
      <c r="D57" s="233"/>
      <c r="E57" s="233"/>
      <c r="F57" s="233"/>
      <c r="G57" s="233"/>
      <c r="H57" s="234"/>
      <c r="I57" s="233"/>
      <c r="J57" s="233"/>
      <c r="K57" s="233"/>
      <c r="L57" s="219"/>
      <c r="M57" s="211"/>
      <c r="N57" s="212"/>
      <c r="O57" s="151"/>
    </row>
    <row r="58" spans="2:15">
      <c r="B58" s="1"/>
      <c r="C58" s="841" t="s">
        <v>203</v>
      </c>
      <c r="D58" s="841">
        <v>0</v>
      </c>
      <c r="E58" s="841">
        <v>0</v>
      </c>
      <c r="F58" s="841"/>
      <c r="G58" s="841"/>
      <c r="H58" s="841"/>
      <c r="I58" s="1"/>
      <c r="J58" s="1"/>
      <c r="K58" s="229">
        <v>0</v>
      </c>
      <c r="L58" s="157"/>
      <c r="M58" s="151"/>
      <c r="N58" s="151"/>
      <c r="O58" s="151"/>
    </row>
    <row r="59" spans="2:15">
      <c r="B59" s="1"/>
      <c r="C59" s="29">
        <v>0</v>
      </c>
      <c r="D59" s="19">
        <v>2015</v>
      </c>
      <c r="E59" s="19" t="s">
        <v>347</v>
      </c>
      <c r="F59" s="19">
        <v>2014</v>
      </c>
      <c r="G59" s="19" t="s">
        <v>347</v>
      </c>
      <c r="H59" s="20" t="s">
        <v>347</v>
      </c>
      <c r="I59" s="843" t="s">
        <v>348</v>
      </c>
      <c r="J59" s="843"/>
      <c r="K59" s="20" t="s">
        <v>349</v>
      </c>
      <c r="L59" s="170"/>
      <c r="M59" s="139"/>
      <c r="N59" s="137"/>
      <c r="O59" s="151"/>
    </row>
    <row r="60" spans="2:15">
      <c r="B60" s="1"/>
      <c r="C60" s="19" t="s">
        <v>69</v>
      </c>
      <c r="D60" s="20" t="s">
        <v>350</v>
      </c>
      <c r="E60" s="20" t="s">
        <v>351</v>
      </c>
      <c r="F60" s="20" t="s">
        <v>352</v>
      </c>
      <c r="G60" s="20" t="s">
        <v>353</v>
      </c>
      <c r="H60" s="20" t="s">
        <v>350</v>
      </c>
      <c r="I60" s="20">
        <v>2015</v>
      </c>
      <c r="J60" s="20">
        <v>2014</v>
      </c>
      <c r="K60" s="20">
        <v>2014</v>
      </c>
      <c r="L60" s="159"/>
      <c r="M60" s="139"/>
      <c r="N60" s="137"/>
      <c r="O60" s="151"/>
    </row>
    <row r="61" spans="2:15">
      <c r="B61" s="1"/>
      <c r="C61" s="3" t="s">
        <v>358</v>
      </c>
      <c r="D61" s="21">
        <v>282.36624679999994</v>
      </c>
      <c r="E61" s="47">
        <v>204.78233320000001</v>
      </c>
      <c r="F61" s="47">
        <v>181.0042747002139</v>
      </c>
      <c r="G61" s="47">
        <v>184.22523782978607</v>
      </c>
      <c r="H61" s="182">
        <v>178.97235304999995</v>
      </c>
      <c r="I61" s="21">
        <v>487.14857999999998</v>
      </c>
      <c r="J61" s="35">
        <v>362.52889629999993</v>
      </c>
      <c r="K61" s="182">
        <v>727.75840882999989</v>
      </c>
      <c r="L61" s="184"/>
      <c r="M61" s="203"/>
      <c r="N61" s="203"/>
      <c r="O61" s="151"/>
    </row>
    <row r="62" spans="2:15">
      <c r="B62" s="1"/>
      <c r="C62" s="3" t="s">
        <v>359</v>
      </c>
      <c r="D62" s="33">
        <v>-196.4239059342168</v>
      </c>
      <c r="E62" s="47">
        <v>-190.38315642427122</v>
      </c>
      <c r="F62" s="47">
        <v>-112.23133717132831</v>
      </c>
      <c r="G62" s="47">
        <v>-155.21052147294938</v>
      </c>
      <c r="H62" s="182">
        <v>-157.01182582383083</v>
      </c>
      <c r="I62" s="33">
        <v>-386.807062358488</v>
      </c>
      <c r="J62" s="47">
        <v>-310.76094465894522</v>
      </c>
      <c r="K62" s="182">
        <v>-578.20280330322294</v>
      </c>
      <c r="L62" s="184"/>
      <c r="M62" s="203"/>
      <c r="N62" s="203"/>
      <c r="O62" s="151"/>
    </row>
    <row r="63" spans="2:15">
      <c r="B63" s="1"/>
      <c r="C63" s="3" t="s">
        <v>360</v>
      </c>
      <c r="D63" s="33">
        <v>-24.016871309989874</v>
      </c>
      <c r="E63" s="47">
        <v>-23.452945753753792</v>
      </c>
      <c r="F63" s="47">
        <v>21.787857270618922</v>
      </c>
      <c r="G63" s="47">
        <v>-17.959522476246132</v>
      </c>
      <c r="H63" s="182">
        <v>-22.124410771843277</v>
      </c>
      <c r="I63" s="33">
        <v>-47.469817063743669</v>
      </c>
      <c r="J63" s="47">
        <v>-42.150704123359908</v>
      </c>
      <c r="K63" s="182">
        <v>-38.322369328987122</v>
      </c>
      <c r="L63" s="184"/>
      <c r="M63" s="203"/>
      <c r="N63" s="203"/>
      <c r="O63" s="151"/>
    </row>
    <row r="64" spans="2:15">
      <c r="B64" s="1"/>
      <c r="C64" s="3" t="s">
        <v>361</v>
      </c>
      <c r="D64" s="423">
        <v>25.793033170144319</v>
      </c>
      <c r="E64" s="160">
        <v>28.072528963960199</v>
      </c>
      <c r="F64" s="160">
        <v>-12.954505121959805</v>
      </c>
      <c r="G64" s="160">
        <v>28.495611645172431</v>
      </c>
      <c r="H64" s="424">
        <v>25.033124153460754</v>
      </c>
      <c r="I64" s="423">
        <v>53.865562134104522</v>
      </c>
      <c r="J64" s="160">
        <v>63.216755526900442</v>
      </c>
      <c r="K64" s="424">
        <v>78.757862050113062</v>
      </c>
      <c r="L64" s="184"/>
      <c r="M64" s="203"/>
      <c r="N64" s="203"/>
      <c r="O64" s="151"/>
    </row>
    <row r="65" spans="2:15">
      <c r="B65" s="1"/>
      <c r="C65" s="741" t="s">
        <v>362</v>
      </c>
      <c r="D65" s="742">
        <v>5.7010956601443308</v>
      </c>
      <c r="E65" s="738">
        <v>-5.1916930460398047</v>
      </c>
      <c r="F65" s="738">
        <v>14.039997772276642</v>
      </c>
      <c r="G65" s="738">
        <v>8.0854363761083992</v>
      </c>
      <c r="H65" s="743">
        <v>0.12260780961839948</v>
      </c>
      <c r="I65" s="742">
        <v>0.50940261410452647</v>
      </c>
      <c r="J65" s="738">
        <v>2.9219384949299991</v>
      </c>
      <c r="K65" s="743">
        <v>25.04737264331504</v>
      </c>
      <c r="L65" s="184"/>
      <c r="M65" s="203"/>
      <c r="N65" s="203"/>
      <c r="O65" s="151"/>
    </row>
    <row r="66" spans="2:15">
      <c r="B66" s="1"/>
      <c r="C66" s="376" t="s">
        <v>363</v>
      </c>
      <c r="D66" s="420">
        <v>87.71850272593764</v>
      </c>
      <c r="E66" s="421">
        <v>19.018759985935201</v>
      </c>
      <c r="F66" s="421">
        <v>77.606289677544723</v>
      </c>
      <c r="G66" s="421">
        <v>39.550805525762989</v>
      </c>
      <c r="H66" s="422">
        <v>24.86924060778658</v>
      </c>
      <c r="I66" s="420">
        <v>106.73726271187283</v>
      </c>
      <c r="J66" s="421">
        <v>72.834003044595278</v>
      </c>
      <c r="K66" s="422">
        <v>189.99109824790298</v>
      </c>
      <c r="L66" s="184"/>
      <c r="M66" s="203"/>
      <c r="N66" s="203"/>
      <c r="O66" s="151"/>
    </row>
    <row r="67" spans="2:15">
      <c r="B67" s="1"/>
      <c r="C67" s="42" t="s">
        <v>364</v>
      </c>
      <c r="D67" s="417">
        <v>0</v>
      </c>
      <c r="E67" s="418">
        <v>0</v>
      </c>
      <c r="F67" s="418">
        <v>0</v>
      </c>
      <c r="G67" s="418">
        <v>0</v>
      </c>
      <c r="H67" s="419">
        <v>0</v>
      </c>
      <c r="I67" s="417">
        <v>0</v>
      </c>
      <c r="J67" s="418">
        <v>0</v>
      </c>
      <c r="K67" s="419">
        <v>0</v>
      </c>
      <c r="L67" s="184"/>
      <c r="M67" s="203"/>
      <c r="N67" s="203"/>
      <c r="O67" s="151"/>
    </row>
    <row r="68" spans="2:15">
      <c r="B68" s="1"/>
      <c r="C68" s="128" t="s">
        <v>365</v>
      </c>
      <c r="D68" s="132">
        <v>87.71850272593764</v>
      </c>
      <c r="E68" s="131">
        <v>19.018759985935201</v>
      </c>
      <c r="F68" s="131">
        <v>77.606289677544723</v>
      </c>
      <c r="G68" s="131">
        <v>39.550805525762989</v>
      </c>
      <c r="H68" s="228">
        <v>24.86924060778658</v>
      </c>
      <c r="I68" s="132">
        <v>106.73726271187283</v>
      </c>
      <c r="J68" s="131">
        <v>72.834003044595278</v>
      </c>
      <c r="K68" s="228">
        <v>189.99109824790298</v>
      </c>
      <c r="L68" s="184"/>
      <c r="M68" s="203"/>
      <c r="N68" s="203"/>
      <c r="O68" s="151"/>
    </row>
    <row r="69" spans="2:15" ht="7.5" customHeight="1">
      <c r="B69" s="1"/>
      <c r="C69" s="3"/>
      <c r="D69" s="423"/>
      <c r="E69" s="3"/>
      <c r="F69" s="3"/>
      <c r="G69" s="3"/>
      <c r="H69" s="497"/>
      <c r="I69" s="423"/>
      <c r="J69" s="3"/>
      <c r="K69" s="226"/>
      <c r="L69" s="184"/>
      <c r="M69" s="203"/>
      <c r="N69" s="203"/>
      <c r="O69" s="151"/>
    </row>
    <row r="70" spans="2:15">
      <c r="B70" s="1"/>
      <c r="C70" s="50" t="s">
        <v>94</v>
      </c>
      <c r="D70" s="377">
        <v>0.69563521901165437</v>
      </c>
      <c r="E70" s="218">
        <v>0.92968545405884262</v>
      </c>
      <c r="F70" s="218">
        <v>0.62004799255271781</v>
      </c>
      <c r="G70" s="218">
        <v>0.84250411779278211</v>
      </c>
      <c r="H70" s="375">
        <v>0.87729653853277578</v>
      </c>
      <c r="I70" s="377">
        <v>0.79402276479690859</v>
      </c>
      <c r="J70" s="218">
        <v>0.85720324043296214</v>
      </c>
      <c r="K70" s="378">
        <v>0.79449827894504987</v>
      </c>
      <c r="L70" s="218"/>
      <c r="M70" s="213"/>
      <c r="N70" s="210"/>
      <c r="O70" s="151"/>
    </row>
    <row r="71" spans="2:15">
      <c r="B71" s="1"/>
      <c r="C71" s="50" t="s">
        <v>63</v>
      </c>
      <c r="D71" s="377">
        <v>8.5055744382227905E-2</v>
      </c>
      <c r="E71" s="218">
        <v>0.11452621614018113</v>
      </c>
      <c r="F71" s="218">
        <v>-0.12037205920525795</v>
      </c>
      <c r="G71" s="218">
        <v>9.7486765048118637E-2</v>
      </c>
      <c r="H71" s="375">
        <v>0.12361915343238698</v>
      </c>
      <c r="I71" s="377">
        <v>9.7444227516261403E-2</v>
      </c>
      <c r="J71" s="218">
        <v>0.11626853625615365</v>
      </c>
      <c r="K71" s="378">
        <v>5.2658092114108442E-2</v>
      </c>
      <c r="L71" s="219"/>
      <c r="M71" s="214"/>
      <c r="N71" s="212"/>
      <c r="O71" s="151"/>
    </row>
    <row r="72" spans="2:15">
      <c r="B72" s="1"/>
      <c r="C72" s="128" t="s">
        <v>64</v>
      </c>
      <c r="D72" s="590">
        <v>0.78069096339388233</v>
      </c>
      <c r="E72" s="703">
        <v>1.0442116701990238</v>
      </c>
      <c r="F72" s="703">
        <v>0.49967593334745974</v>
      </c>
      <c r="G72" s="703">
        <v>0.93999088284090071</v>
      </c>
      <c r="H72" s="704">
        <v>1.0009156919651627</v>
      </c>
      <c r="I72" s="590">
        <v>0.89146699231317006</v>
      </c>
      <c r="J72" s="703">
        <v>0.97347177668911578</v>
      </c>
      <c r="K72" s="705">
        <v>0.84715637105915842</v>
      </c>
      <c r="L72" s="219"/>
      <c r="M72" s="214"/>
      <c r="N72" s="212"/>
      <c r="O72" s="151"/>
    </row>
    <row r="73" spans="2:15">
      <c r="B73" s="1"/>
      <c r="C73" s="1"/>
      <c r="D73" s="1"/>
      <c r="E73" s="1"/>
      <c r="F73" s="1"/>
      <c r="G73" s="1"/>
      <c r="H73" s="229"/>
      <c r="I73" s="1"/>
      <c r="J73" s="1"/>
      <c r="K73" s="229"/>
      <c r="L73" s="157"/>
      <c r="M73" s="151"/>
      <c r="N73" s="151"/>
      <c r="O73" s="151"/>
    </row>
    <row r="74" spans="2:15" ht="15" customHeight="1">
      <c r="B74" s="1"/>
      <c r="C74" s="638" t="s">
        <v>204</v>
      </c>
      <c r="D74" s="638"/>
      <c r="E74" s="638"/>
      <c r="F74" s="595"/>
      <c r="G74" s="595"/>
      <c r="H74" s="595"/>
      <c r="I74" s="841"/>
      <c r="J74" s="841"/>
      <c r="K74" s="841"/>
      <c r="L74" s="157"/>
      <c r="M74" s="151"/>
      <c r="N74" s="151"/>
      <c r="O74" s="151"/>
    </row>
    <row r="75" spans="2:15">
      <c r="B75" s="1"/>
      <c r="C75" s="29">
        <v>0</v>
      </c>
      <c r="D75" s="19">
        <v>2015</v>
      </c>
      <c r="E75" s="19" t="s">
        <v>347</v>
      </c>
      <c r="F75" s="19">
        <v>2014</v>
      </c>
      <c r="G75" s="19" t="s">
        <v>347</v>
      </c>
      <c r="H75" s="20" t="s">
        <v>347</v>
      </c>
      <c r="I75" s="843" t="s">
        <v>348</v>
      </c>
      <c r="J75" s="843"/>
      <c r="K75" s="20" t="s">
        <v>349</v>
      </c>
      <c r="L75" s="170"/>
      <c r="M75" s="139"/>
      <c r="N75" s="137"/>
      <c r="O75" s="151"/>
    </row>
    <row r="76" spans="2:15">
      <c r="B76" s="1"/>
      <c r="C76" s="19" t="s">
        <v>69</v>
      </c>
      <c r="D76" s="20" t="s">
        <v>350</v>
      </c>
      <c r="E76" s="20" t="s">
        <v>351</v>
      </c>
      <c r="F76" s="20" t="s">
        <v>352</v>
      </c>
      <c r="G76" s="20" t="s">
        <v>353</v>
      </c>
      <c r="H76" s="20" t="s">
        <v>350</v>
      </c>
      <c r="I76" s="20">
        <v>2015</v>
      </c>
      <c r="J76" s="20">
        <v>2014</v>
      </c>
      <c r="K76" s="20">
        <v>2014</v>
      </c>
      <c r="L76" s="159"/>
      <c r="M76" s="139"/>
      <c r="N76" s="137"/>
      <c r="O76" s="151"/>
    </row>
    <row r="77" spans="2:15">
      <c r="B77" s="1"/>
      <c r="C77" s="3" t="s">
        <v>358</v>
      </c>
      <c r="D77" s="21">
        <v>274.61909293751989</v>
      </c>
      <c r="E77" s="47">
        <v>301.99916819839001</v>
      </c>
      <c r="F77" s="47">
        <v>281.38915910228064</v>
      </c>
      <c r="G77" s="47">
        <v>257.58977608044387</v>
      </c>
      <c r="H77" s="182">
        <v>267.58836909570658</v>
      </c>
      <c r="I77" s="21">
        <v>576.61826113590996</v>
      </c>
      <c r="J77" s="35">
        <v>537.10709199999997</v>
      </c>
      <c r="K77" s="182">
        <v>1076.0860271827244</v>
      </c>
      <c r="L77" s="220"/>
      <c r="M77" s="203"/>
      <c r="N77" s="203"/>
      <c r="O77" s="151"/>
    </row>
    <row r="78" spans="2:15">
      <c r="B78" s="1"/>
      <c r="C78" s="3" t="s">
        <v>359</v>
      </c>
      <c r="D78" s="33">
        <v>-254.96028145634989</v>
      </c>
      <c r="E78" s="47">
        <v>-225.67259437980016</v>
      </c>
      <c r="F78" s="47">
        <v>-274.20777419484102</v>
      </c>
      <c r="G78" s="47">
        <v>-210.48769321962607</v>
      </c>
      <c r="H78" s="182">
        <v>-199.47024337415624</v>
      </c>
      <c r="I78" s="33">
        <v>-480.63287583615005</v>
      </c>
      <c r="J78" s="47">
        <v>-332.96254194333341</v>
      </c>
      <c r="K78" s="182">
        <v>-817.65800935780044</v>
      </c>
      <c r="L78" s="220"/>
      <c r="M78" s="203"/>
      <c r="N78" s="203"/>
      <c r="O78" s="151"/>
    </row>
    <row r="79" spans="2:15">
      <c r="B79" s="1"/>
      <c r="C79" s="3" t="s">
        <v>360</v>
      </c>
      <c r="D79" s="33">
        <v>-44.890043156749996</v>
      </c>
      <c r="E79" s="47">
        <v>-41.571199735</v>
      </c>
      <c r="F79" s="47">
        <v>-18.974743396052123</v>
      </c>
      <c r="G79" s="47">
        <v>-43.777030728150848</v>
      </c>
      <c r="H79" s="182">
        <v>-47.425351207276705</v>
      </c>
      <c r="I79" s="33">
        <v>-86.46124289174999</v>
      </c>
      <c r="J79" s="47">
        <v>-92.126187666666681</v>
      </c>
      <c r="K79" s="182">
        <v>-154.87796179086965</v>
      </c>
      <c r="L79" s="220"/>
      <c r="M79" s="203"/>
      <c r="N79" s="203"/>
      <c r="O79" s="151"/>
    </row>
    <row r="80" spans="2:15">
      <c r="B80" s="1"/>
      <c r="C80" s="42" t="s">
        <v>361</v>
      </c>
      <c r="D80" s="30">
        <v>14.66154186</v>
      </c>
      <c r="E80" s="49">
        <v>26.940907130000003</v>
      </c>
      <c r="F80" s="49">
        <v>-12.948284469999999</v>
      </c>
      <c r="G80" s="49">
        <v>3.3810658399999962</v>
      </c>
      <c r="H80" s="178">
        <v>32.449688160000001</v>
      </c>
      <c r="I80" s="30">
        <v>41.602448989999999</v>
      </c>
      <c r="J80" s="49">
        <v>50.49317379</v>
      </c>
      <c r="K80" s="178">
        <v>40.925955159999994</v>
      </c>
      <c r="L80" s="220"/>
      <c r="M80" s="203"/>
      <c r="N80" s="203"/>
      <c r="O80" s="151"/>
    </row>
    <row r="81" spans="2:15">
      <c r="B81" s="1"/>
      <c r="C81" s="3" t="s">
        <v>363</v>
      </c>
      <c r="D81" s="33">
        <v>-10.569689815579913</v>
      </c>
      <c r="E81" s="47">
        <v>61.696281213589799</v>
      </c>
      <c r="F81" s="47">
        <v>-24.74164295861268</v>
      </c>
      <c r="G81" s="47">
        <v>6.7061179726669486</v>
      </c>
      <c r="H81" s="182">
        <v>53.142462674273716</v>
      </c>
      <c r="I81" s="33">
        <v>51.126591398009886</v>
      </c>
      <c r="J81" s="47">
        <v>162.51153617999998</v>
      </c>
      <c r="K81" s="182">
        <v>144.47601119405425</v>
      </c>
      <c r="L81" s="220"/>
      <c r="M81" s="203"/>
      <c r="N81" s="203"/>
      <c r="O81" s="151"/>
    </row>
    <row r="82" spans="2:15">
      <c r="B82" s="1"/>
      <c r="C82" s="42" t="s">
        <v>364</v>
      </c>
      <c r="D82" s="22">
        <v>0</v>
      </c>
      <c r="E82" s="48">
        <v>0</v>
      </c>
      <c r="F82" s="48">
        <v>0</v>
      </c>
      <c r="G82" s="48">
        <v>0</v>
      </c>
      <c r="H82" s="186">
        <v>0</v>
      </c>
      <c r="I82" s="22">
        <v>0</v>
      </c>
      <c r="J82" s="48">
        <v>0</v>
      </c>
      <c r="K82" s="186">
        <v>0</v>
      </c>
      <c r="L82" s="220"/>
      <c r="M82" s="203"/>
      <c r="N82" s="203"/>
      <c r="O82" s="151"/>
    </row>
    <row r="83" spans="2:15">
      <c r="B83" s="1"/>
      <c r="C83" s="128" t="s">
        <v>365</v>
      </c>
      <c r="D83" s="129">
        <v>-10.569689815579913</v>
      </c>
      <c r="E83" s="130">
        <v>61.696281213589799</v>
      </c>
      <c r="F83" s="130">
        <v>-24.74164295861268</v>
      </c>
      <c r="G83" s="130">
        <v>6.7061179726669486</v>
      </c>
      <c r="H83" s="183">
        <v>53.142462674273716</v>
      </c>
      <c r="I83" s="129">
        <v>51.126591398009886</v>
      </c>
      <c r="J83" s="130">
        <v>162.51153617999998</v>
      </c>
      <c r="K83" s="183">
        <v>144.47601119405425</v>
      </c>
      <c r="L83" s="221"/>
      <c r="M83" s="208"/>
      <c r="N83" s="208"/>
      <c r="O83" s="151"/>
    </row>
    <row r="84" spans="2:15" ht="8.25" customHeight="1">
      <c r="B84" s="1"/>
      <c r="C84" s="1"/>
      <c r="D84" s="423"/>
      <c r="E84" s="392">
        <v>0</v>
      </c>
      <c r="F84" s="392">
        <v>0</v>
      </c>
      <c r="G84" s="392">
        <v>0</v>
      </c>
      <c r="H84" s="229">
        <v>0</v>
      </c>
      <c r="I84" s="423"/>
      <c r="J84" s="392">
        <v>0</v>
      </c>
      <c r="K84" s="392">
        <v>0</v>
      </c>
      <c r="L84" s="222"/>
      <c r="M84" s="151"/>
      <c r="N84" s="203"/>
      <c r="O84" s="151"/>
    </row>
    <row r="85" spans="2:15">
      <c r="B85" s="1"/>
      <c r="C85" s="3" t="s">
        <v>94</v>
      </c>
      <c r="D85" s="71">
        <v>0.92841425819710688</v>
      </c>
      <c r="E85" s="68">
        <v>0.74726230448274211</v>
      </c>
      <c r="F85" s="68">
        <v>0.97447881457000518</v>
      </c>
      <c r="G85" s="68">
        <v>0.81714304202000598</v>
      </c>
      <c r="H85" s="498">
        <v>0.74543689641014632</v>
      </c>
      <c r="I85" s="71">
        <v>0.8335373820616202</v>
      </c>
      <c r="J85" s="68">
        <v>0.61991834943660251</v>
      </c>
      <c r="K85" s="230">
        <v>0.75984446289902274</v>
      </c>
      <c r="L85" s="223"/>
      <c r="M85" s="209"/>
      <c r="N85" s="210"/>
      <c r="O85" s="151"/>
    </row>
    <row r="86" spans="2:15">
      <c r="B86" s="1"/>
      <c r="C86" s="42" t="s">
        <v>63</v>
      </c>
      <c r="D86" s="72">
        <v>0.16346293579435564</v>
      </c>
      <c r="E86" s="69">
        <v>0.13765335839498388</v>
      </c>
      <c r="F86" s="69">
        <v>6.7432389565353135E-2</v>
      </c>
      <c r="G86" s="69">
        <v>0.16994863458586773</v>
      </c>
      <c r="H86" s="499">
        <v>0.17723248348777965</v>
      </c>
      <c r="I86" s="72">
        <v>0.14994537759075743</v>
      </c>
      <c r="J86" s="69">
        <v>0.17152294028295326</v>
      </c>
      <c r="K86" s="231">
        <v>0.14392711909507089</v>
      </c>
      <c r="L86" s="223"/>
      <c r="M86" s="209"/>
      <c r="N86" s="210"/>
      <c r="O86" s="151"/>
    </row>
    <row r="87" spans="2:15">
      <c r="B87" s="1"/>
      <c r="C87" s="128" t="s">
        <v>64</v>
      </c>
      <c r="D87" s="804">
        <v>1.0918771939914624</v>
      </c>
      <c r="E87" s="703">
        <v>0.88491566287772594</v>
      </c>
      <c r="F87" s="703">
        <v>1.0419112041353584</v>
      </c>
      <c r="G87" s="703">
        <v>0.98709167660587371</v>
      </c>
      <c r="H87" s="706">
        <v>0.92266937989792597</v>
      </c>
      <c r="I87" s="590">
        <v>0.98348275965237764</v>
      </c>
      <c r="J87" s="703">
        <v>0.79144128971955585</v>
      </c>
      <c r="K87" s="704">
        <v>0.90377158199409369</v>
      </c>
      <c r="L87" s="224"/>
      <c r="M87" s="211"/>
      <c r="N87" s="212"/>
      <c r="O87" s="151"/>
    </row>
    <row r="88" spans="2:15">
      <c r="B88" s="1"/>
      <c r="C88" s="1"/>
      <c r="D88" s="1"/>
      <c r="E88" s="1"/>
      <c r="F88" s="1"/>
      <c r="G88" s="1"/>
      <c r="H88" s="229"/>
      <c r="I88" s="1"/>
      <c r="J88" s="1"/>
      <c r="K88" s="1"/>
      <c r="L88" s="157"/>
      <c r="M88" s="151"/>
      <c r="N88" s="151"/>
      <c r="O88" s="151"/>
    </row>
    <row r="89" spans="2:15">
      <c r="B89" s="1"/>
      <c r="C89" s="1"/>
      <c r="D89" s="1"/>
      <c r="E89" s="1"/>
      <c r="F89" s="1"/>
      <c r="G89" s="1"/>
      <c r="H89" s="229"/>
      <c r="I89" s="1"/>
      <c r="J89" s="1"/>
      <c r="K89" s="1"/>
      <c r="L89" s="157"/>
      <c r="M89" s="151"/>
      <c r="N89" s="151"/>
      <c r="O89" s="151"/>
    </row>
  </sheetData>
  <mergeCells count="18">
    <mergeCell ref="C43:E43"/>
    <mergeCell ref="I59:J59"/>
    <mergeCell ref="I33:J33"/>
    <mergeCell ref="I75:J75"/>
    <mergeCell ref="I5:J5"/>
    <mergeCell ref="I21:J21"/>
    <mergeCell ref="I44:J44"/>
    <mergeCell ref="I74:K74"/>
    <mergeCell ref="C58:E58"/>
    <mergeCell ref="F58:H58"/>
    <mergeCell ref="C4:E4"/>
    <mergeCell ref="F4:H4"/>
    <mergeCell ref="C20:E20"/>
    <mergeCell ref="F20:H20"/>
    <mergeCell ref="C32:E32"/>
    <mergeCell ref="F32:H32"/>
    <mergeCell ref="G29:J29"/>
    <mergeCell ref="G27:J27"/>
  </mergeCells>
  <pageMargins left="0.7" right="0.7" top="0.75" bottom="0.75" header="0.3" footer="0.3"/>
  <pageSetup paperSize="9" scale="59" fitToHeight="0"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335"/>
  <sheetViews>
    <sheetView showGridLines="0" showZeros="0" workbookViewId="0"/>
  </sheetViews>
  <sheetFormatPr defaultColWidth="11.42578125" defaultRowHeight="15" outlineLevelCol="1"/>
  <cols>
    <col min="1" max="1" width="6.85546875" style="2" customWidth="1"/>
    <col min="2" max="2" width="8.85546875" style="2" customWidth="1"/>
    <col min="3" max="3" width="29.85546875" style="2" customWidth="1"/>
    <col min="4" max="4" width="7.140625" style="2" customWidth="1"/>
    <col min="5" max="5" width="7.42578125" style="2" customWidth="1"/>
    <col min="6" max="6" width="8.7109375" style="2" customWidth="1"/>
    <col min="7" max="7" width="8.5703125" style="2" customWidth="1"/>
    <col min="8" max="8" width="6.28515625" style="491" customWidth="1"/>
    <col min="9" max="9" width="6.7109375" style="2" customWidth="1"/>
    <col min="10" max="10" width="5.85546875" style="2" customWidth="1"/>
    <col min="11" max="11" width="6.7109375" style="2" customWidth="1" outlineLevel="1"/>
    <col min="12" max="13" width="8" style="2" customWidth="1"/>
    <col min="14" max="14" width="20.5703125" style="2" customWidth="1"/>
    <col min="15" max="16384" width="11.42578125" style="2"/>
  </cols>
  <sheetData>
    <row r="1" spans="2:15" ht="24" customHeight="1" thickBot="1">
      <c r="B1" s="392"/>
      <c r="C1" s="597" t="s">
        <v>3</v>
      </c>
      <c r="D1" s="596"/>
      <c r="E1" s="596"/>
      <c r="F1" s="596"/>
      <c r="G1" s="596"/>
      <c r="H1" s="596"/>
      <c r="I1" s="596"/>
      <c r="J1" s="596"/>
      <c r="K1" s="596"/>
      <c r="L1" s="157"/>
      <c r="M1" s="157"/>
      <c r="N1" s="157"/>
      <c r="O1" s="157"/>
    </row>
    <row r="2" spans="2:15" ht="24" customHeight="1">
      <c r="B2" s="1"/>
      <c r="C2" s="1"/>
      <c r="D2" s="1"/>
      <c r="E2" s="1"/>
      <c r="F2" s="1"/>
      <c r="G2" s="1"/>
      <c r="H2" s="229"/>
      <c r="I2" s="1"/>
      <c r="J2" s="1"/>
      <c r="K2" s="1"/>
      <c r="L2" s="157"/>
      <c r="M2" s="157"/>
      <c r="N2" s="157"/>
      <c r="O2" s="157"/>
    </row>
    <row r="3" spans="2:15" ht="18.75">
      <c r="B3" s="1"/>
      <c r="C3" s="600" t="s">
        <v>9</v>
      </c>
      <c r="D3" s="1"/>
      <c r="E3" s="1"/>
      <c r="F3" s="1"/>
      <c r="G3" s="1"/>
      <c r="H3" s="229"/>
      <c r="I3" s="1"/>
      <c r="J3" s="1"/>
      <c r="K3" s="1"/>
      <c r="L3" s="157"/>
      <c r="M3" s="157"/>
      <c r="N3" s="157"/>
      <c r="O3" s="157"/>
    </row>
    <row r="4" spans="2:15">
      <c r="B4" s="1"/>
      <c r="C4" s="841" t="s">
        <v>205</v>
      </c>
      <c r="D4" s="841"/>
      <c r="E4" s="841"/>
      <c r="F4" s="78"/>
      <c r="G4" s="78"/>
      <c r="H4" s="181"/>
      <c r="I4" s="78"/>
      <c r="J4" s="78"/>
      <c r="K4" s="78"/>
      <c r="L4" s="50"/>
      <c r="M4" s="50"/>
      <c r="N4" s="50"/>
      <c r="O4" s="157"/>
    </row>
    <row r="5" spans="2:15">
      <c r="B5" s="1"/>
      <c r="C5" s="19">
        <v>0</v>
      </c>
      <c r="D5" s="19">
        <v>2015</v>
      </c>
      <c r="E5" s="19" t="s">
        <v>347</v>
      </c>
      <c r="F5" s="19">
        <v>2014</v>
      </c>
      <c r="G5" s="19" t="s">
        <v>347</v>
      </c>
      <c r="H5" s="20" t="s">
        <v>347</v>
      </c>
      <c r="I5" s="843" t="s">
        <v>348</v>
      </c>
      <c r="J5" s="843"/>
      <c r="K5" s="20" t="s">
        <v>349</v>
      </c>
      <c r="L5" s="170"/>
      <c r="M5" s="158"/>
      <c r="N5" s="158"/>
      <c r="O5" s="157"/>
    </row>
    <row r="6" spans="2:15">
      <c r="B6" s="1"/>
      <c r="C6" s="19" t="s">
        <v>69</v>
      </c>
      <c r="D6" s="20" t="s">
        <v>350</v>
      </c>
      <c r="E6" s="20" t="s">
        <v>351</v>
      </c>
      <c r="F6" s="20" t="s">
        <v>352</v>
      </c>
      <c r="G6" s="20" t="s">
        <v>353</v>
      </c>
      <c r="H6" s="20" t="s">
        <v>350</v>
      </c>
      <c r="I6" s="20">
        <v>2015</v>
      </c>
      <c r="J6" s="20">
        <v>2014</v>
      </c>
      <c r="K6" s="20">
        <v>2014</v>
      </c>
      <c r="L6" s="159"/>
      <c r="M6" s="158"/>
      <c r="N6" s="158"/>
      <c r="O6" s="157"/>
    </row>
    <row r="7" spans="2:15">
      <c r="B7" s="1"/>
      <c r="C7" s="3" t="s">
        <v>366</v>
      </c>
      <c r="D7" s="79">
        <v>456.790397936533</v>
      </c>
      <c r="E7" s="179">
        <v>432.05393176144003</v>
      </c>
      <c r="F7" s="179">
        <v>457.33964032679535</v>
      </c>
      <c r="G7" s="179">
        <v>470.88030995713734</v>
      </c>
      <c r="H7" s="179">
        <v>438.84028811108027</v>
      </c>
      <c r="I7" s="79">
        <v>888.84432969797297</v>
      </c>
      <c r="J7" s="179">
        <v>913.33311776795358</v>
      </c>
      <c r="K7" s="179">
        <v>1841.5530680518864</v>
      </c>
      <c r="L7" s="179"/>
      <c r="M7" s="179"/>
      <c r="N7" s="160"/>
      <c r="O7" s="157"/>
    </row>
    <row r="8" spans="2:15">
      <c r="B8" s="1"/>
      <c r="C8" s="3" t="s">
        <v>367</v>
      </c>
      <c r="D8" s="79">
        <v>46.87136005286758</v>
      </c>
      <c r="E8" s="179">
        <v>16.184097763539391</v>
      </c>
      <c r="F8" s="179">
        <v>330.97776142156908</v>
      </c>
      <c r="G8" s="179">
        <v>26.008418039256082</v>
      </c>
      <c r="H8" s="179">
        <v>48.030075228626373</v>
      </c>
      <c r="I8" s="79">
        <v>63.055457816406964</v>
      </c>
      <c r="J8" s="179">
        <v>126.24570496074392</v>
      </c>
      <c r="K8" s="179">
        <v>483.23188442156913</v>
      </c>
      <c r="L8" s="179"/>
      <c r="M8" s="179"/>
      <c r="N8" s="160"/>
      <c r="O8" s="157"/>
    </row>
    <row r="9" spans="2:15">
      <c r="B9" s="1"/>
      <c r="C9" s="3" t="s">
        <v>360</v>
      </c>
      <c r="D9" s="79">
        <v>-280.74904255298463</v>
      </c>
      <c r="E9" s="179">
        <v>-276.97302006851726</v>
      </c>
      <c r="F9" s="179">
        <v>-83.802181662849549</v>
      </c>
      <c r="G9" s="179">
        <v>-275.30339885929237</v>
      </c>
      <c r="H9" s="179">
        <v>-281.31078935084281</v>
      </c>
      <c r="I9" s="79">
        <v>-557.72206262150189</v>
      </c>
      <c r="J9" s="179">
        <v>-561.95187931632609</v>
      </c>
      <c r="K9" s="179">
        <v>-921.05745983846805</v>
      </c>
      <c r="L9" s="179"/>
      <c r="M9" s="179"/>
      <c r="N9" s="160"/>
      <c r="O9" s="157"/>
    </row>
    <row r="10" spans="2:15">
      <c r="B10" s="1"/>
      <c r="C10" s="42" t="s">
        <v>361</v>
      </c>
      <c r="D10" s="82">
        <v>0</v>
      </c>
      <c r="E10" s="186">
        <v>0</v>
      </c>
      <c r="F10" s="186">
        <v>0</v>
      </c>
      <c r="G10" s="186">
        <v>0</v>
      </c>
      <c r="H10" s="186">
        <v>0</v>
      </c>
      <c r="I10" s="82">
        <v>0</v>
      </c>
      <c r="J10" s="186">
        <v>0</v>
      </c>
      <c r="K10" s="186">
        <v>0</v>
      </c>
      <c r="L10" s="179"/>
      <c r="M10" s="179"/>
      <c r="N10" s="160"/>
      <c r="O10" s="157"/>
    </row>
    <row r="11" spans="2:15">
      <c r="B11" s="1"/>
      <c r="C11" s="50" t="s">
        <v>363</v>
      </c>
      <c r="D11" s="79">
        <v>222.91271543641597</v>
      </c>
      <c r="E11" s="179">
        <v>171.26500945646214</v>
      </c>
      <c r="F11" s="179">
        <v>704.51522008551478</v>
      </c>
      <c r="G11" s="179">
        <v>221.58532913710118</v>
      </c>
      <c r="H11" s="179">
        <v>205.55957398886383</v>
      </c>
      <c r="I11" s="79">
        <v>394.17772489287813</v>
      </c>
      <c r="J11" s="179">
        <v>477.62694341237142</v>
      </c>
      <c r="K11" s="179">
        <v>1403.7274926349874</v>
      </c>
      <c r="L11" s="179"/>
      <c r="M11" s="179"/>
      <c r="N11" s="160"/>
      <c r="O11" s="157"/>
    </row>
    <row r="12" spans="2:15">
      <c r="B12" s="1"/>
      <c r="C12" s="50" t="s">
        <v>364</v>
      </c>
      <c r="D12" s="79">
        <v>-39.851500634110941</v>
      </c>
      <c r="E12" s="179">
        <v>64.326109235253625</v>
      </c>
      <c r="F12" s="179">
        <v>-356.75928553904919</v>
      </c>
      <c r="G12" s="179">
        <v>101.34534150005412</v>
      </c>
      <c r="H12" s="179">
        <v>197.10879274704581</v>
      </c>
      <c r="I12" s="79">
        <v>24.474608601142695</v>
      </c>
      <c r="J12" s="179">
        <v>316.7576506065738</v>
      </c>
      <c r="K12" s="179">
        <v>61.343706567578728</v>
      </c>
      <c r="L12" s="179"/>
      <c r="M12" s="179"/>
      <c r="N12" s="160"/>
      <c r="O12" s="157"/>
    </row>
    <row r="13" spans="2:15">
      <c r="B13" s="1"/>
      <c r="C13" s="42" t="s">
        <v>368</v>
      </c>
      <c r="D13" s="82">
        <v>-151.164939</v>
      </c>
      <c r="E13" s="186">
        <v>-154.44859299999999</v>
      </c>
      <c r="F13" s="186">
        <v>-121.17446099999999</v>
      </c>
      <c r="G13" s="186">
        <v>-90</v>
      </c>
      <c r="H13" s="186">
        <v>-90</v>
      </c>
      <c r="I13" s="82">
        <v>-305.61353200000002</v>
      </c>
      <c r="J13" s="186">
        <v>-180</v>
      </c>
      <c r="K13" s="186">
        <v>-391.17446100000001</v>
      </c>
      <c r="L13" s="179"/>
      <c r="M13" s="179"/>
      <c r="N13" s="160"/>
      <c r="O13" s="157"/>
    </row>
    <row r="14" spans="2:15">
      <c r="B14" s="1"/>
      <c r="C14" s="128" t="s">
        <v>365</v>
      </c>
      <c r="D14" s="133">
        <v>31.896275802305073</v>
      </c>
      <c r="E14" s="188">
        <v>81.142525691715775</v>
      </c>
      <c r="F14" s="188">
        <v>226.58147354646539</v>
      </c>
      <c r="G14" s="188">
        <v>232.93067063715517</v>
      </c>
      <c r="H14" s="188">
        <v>312.66836673590984</v>
      </c>
      <c r="I14" s="133">
        <v>113.03880149402084</v>
      </c>
      <c r="J14" s="188">
        <v>614.38459401894534</v>
      </c>
      <c r="K14" s="188">
        <v>1073.896738202566</v>
      </c>
      <c r="L14" s="187"/>
      <c r="M14" s="187"/>
      <c r="N14" s="161"/>
      <c r="O14" s="157"/>
    </row>
    <row r="15" spans="2:15">
      <c r="B15" s="1"/>
      <c r="C15" s="78"/>
      <c r="D15" s="84"/>
      <c r="E15" s="84"/>
      <c r="F15" s="84"/>
      <c r="G15" s="84"/>
      <c r="H15" s="500"/>
      <c r="I15" s="84"/>
      <c r="J15" s="84"/>
      <c r="K15" s="84"/>
      <c r="L15" s="51"/>
      <c r="M15" s="51"/>
      <c r="N15" s="50"/>
      <c r="O15" s="157"/>
    </row>
    <row r="16" spans="2:15">
      <c r="B16" s="1"/>
      <c r="C16" s="841" t="s">
        <v>206</v>
      </c>
      <c r="D16" s="841"/>
      <c r="E16" s="841"/>
      <c r="F16" s="84"/>
      <c r="G16" s="84"/>
      <c r="H16" s="500"/>
      <c r="I16" s="84"/>
      <c r="J16" s="84"/>
      <c r="K16" s="84"/>
      <c r="L16" s="51"/>
      <c r="M16" s="51"/>
      <c r="N16" s="50"/>
      <c r="O16" s="157"/>
    </row>
    <row r="17" spans="2:15">
      <c r="B17" s="1"/>
      <c r="C17" s="19">
        <v>0</v>
      </c>
      <c r="D17" s="19">
        <v>2015</v>
      </c>
      <c r="E17" s="19" t="s">
        <v>347</v>
      </c>
      <c r="F17" s="19">
        <v>2014</v>
      </c>
      <c r="G17" s="19" t="s">
        <v>347</v>
      </c>
      <c r="H17" s="20" t="s">
        <v>347</v>
      </c>
      <c r="I17" s="843" t="s">
        <v>348</v>
      </c>
      <c r="J17" s="843"/>
      <c r="K17" s="20" t="s">
        <v>349</v>
      </c>
      <c r="L17" s="170"/>
      <c r="M17" s="158"/>
      <c r="N17" s="158"/>
      <c r="O17" s="157"/>
    </row>
    <row r="18" spans="2:15">
      <c r="B18" s="1"/>
      <c r="C18" s="19" t="s">
        <v>69</v>
      </c>
      <c r="D18" s="20" t="s">
        <v>350</v>
      </c>
      <c r="E18" s="20" t="s">
        <v>351</v>
      </c>
      <c r="F18" s="20" t="s">
        <v>352</v>
      </c>
      <c r="G18" s="20" t="s">
        <v>353</v>
      </c>
      <c r="H18" s="20" t="s">
        <v>350</v>
      </c>
      <c r="I18" s="20">
        <v>2015</v>
      </c>
      <c r="J18" s="20">
        <v>2014</v>
      </c>
      <c r="K18" s="20">
        <v>2014</v>
      </c>
      <c r="L18" s="159"/>
      <c r="M18" s="158"/>
      <c r="N18" s="158"/>
      <c r="O18" s="157"/>
    </row>
    <row r="19" spans="2:15">
      <c r="B19" s="1"/>
      <c r="C19" s="3" t="s">
        <v>375</v>
      </c>
      <c r="D19" s="21">
        <v>89.817336284872994</v>
      </c>
      <c r="E19" s="35">
        <v>76.905692467500018</v>
      </c>
      <c r="F19" s="35">
        <v>161.2061856731581</v>
      </c>
      <c r="G19" s="35">
        <v>147.6387929368419</v>
      </c>
      <c r="H19" s="177">
        <v>135.07709085399998</v>
      </c>
      <c r="I19" s="21">
        <v>166.72302875237301</v>
      </c>
      <c r="J19" s="35">
        <v>283.63965451999997</v>
      </c>
      <c r="K19" s="35">
        <v>592.48463313000002</v>
      </c>
      <c r="L19" s="51"/>
      <c r="M19" s="51"/>
      <c r="N19" s="160"/>
      <c r="O19" s="157"/>
    </row>
    <row r="20" spans="2:15">
      <c r="B20" s="1"/>
      <c r="C20" s="3" t="s">
        <v>117</v>
      </c>
      <c r="D20" s="21">
        <v>-98.429181900709665</v>
      </c>
      <c r="E20" s="35">
        <v>-93.437825108517259</v>
      </c>
      <c r="F20" s="35">
        <v>3.3987699005661756</v>
      </c>
      <c r="G20" s="35">
        <v>-65.97740597157933</v>
      </c>
      <c r="H20" s="177">
        <v>-34.838383949289216</v>
      </c>
      <c r="I20" s="21">
        <v>-191.86700700922691</v>
      </c>
      <c r="J20" s="35">
        <v>-54.593428208611627</v>
      </c>
      <c r="K20" s="35">
        <v>-117.17206427962479</v>
      </c>
      <c r="L20" s="51"/>
      <c r="M20" s="51"/>
      <c r="N20" s="160"/>
      <c r="O20" s="157"/>
    </row>
    <row r="21" spans="2:15">
      <c r="B21" s="1"/>
      <c r="C21" s="3" t="s">
        <v>114</v>
      </c>
      <c r="D21" s="21">
        <v>3.6459256236672903</v>
      </c>
      <c r="E21" s="35">
        <v>0</v>
      </c>
      <c r="F21" s="35">
        <v>0</v>
      </c>
      <c r="G21" s="35">
        <v>0</v>
      </c>
      <c r="H21" s="177">
        <v>0.60661983675750619</v>
      </c>
      <c r="I21" s="21">
        <v>3.6459256236672903</v>
      </c>
      <c r="J21" s="35">
        <v>0</v>
      </c>
      <c r="K21" s="35">
        <v>0</v>
      </c>
      <c r="L21" s="51"/>
      <c r="M21" s="51"/>
      <c r="N21" s="160"/>
      <c r="O21" s="157"/>
    </row>
    <row r="22" spans="2:15">
      <c r="B22" s="1"/>
      <c r="C22" s="3" t="s">
        <v>124</v>
      </c>
      <c r="D22" s="21">
        <v>36.862195794474438</v>
      </c>
      <c r="E22" s="35">
        <v>97.674658332733017</v>
      </c>
      <c r="F22" s="35">
        <v>61.976517972741185</v>
      </c>
      <c r="G22" s="35">
        <v>151.26928367189259</v>
      </c>
      <c r="H22" s="177">
        <v>211.8230399944415</v>
      </c>
      <c r="I22" s="21">
        <v>134.53685412720745</v>
      </c>
      <c r="J22" s="35">
        <v>385.33836770755698</v>
      </c>
      <c r="K22" s="35">
        <v>598.58416935219077</v>
      </c>
      <c r="L22" s="51"/>
      <c r="M22" s="51"/>
      <c r="N22" s="160"/>
      <c r="O22" s="157"/>
    </row>
    <row r="23" spans="2:15">
      <c r="B23" s="1"/>
      <c r="C23" s="128" t="s">
        <v>365</v>
      </c>
      <c r="D23" s="98">
        <v>31.896275802305073</v>
      </c>
      <c r="E23" s="65">
        <v>81.142525691715775</v>
      </c>
      <c r="F23" s="65">
        <v>226.58147354646539</v>
      </c>
      <c r="G23" s="65">
        <v>232.93067063715517</v>
      </c>
      <c r="H23" s="188">
        <v>312.66836673590984</v>
      </c>
      <c r="I23" s="98">
        <v>113.03880149402084</v>
      </c>
      <c r="J23" s="65">
        <v>614.38459401894534</v>
      </c>
      <c r="K23" s="65">
        <v>1073.896738202566</v>
      </c>
      <c r="L23" s="53"/>
      <c r="M23" s="53"/>
      <c r="N23" s="161"/>
      <c r="O23" s="157"/>
    </row>
    <row r="24" spans="2:15">
      <c r="B24" s="392"/>
      <c r="C24" s="52"/>
      <c r="D24" s="53"/>
      <c r="E24" s="53"/>
      <c r="F24" s="53"/>
      <c r="G24" s="53"/>
      <c r="H24" s="187"/>
      <c r="I24" s="53"/>
      <c r="J24" s="53"/>
      <c r="K24" s="53"/>
      <c r="L24" s="53"/>
      <c r="M24" s="53"/>
      <c r="N24" s="161"/>
      <c r="O24" s="157"/>
    </row>
    <row r="25" spans="2:15">
      <c r="B25" s="392"/>
      <c r="C25" s="52"/>
      <c r="D25" s="53"/>
      <c r="E25" s="53"/>
      <c r="F25" s="53"/>
      <c r="G25" s="53"/>
      <c r="H25" s="187"/>
      <c r="I25" s="53"/>
      <c r="J25" s="53"/>
      <c r="K25" s="53"/>
      <c r="L25" s="53"/>
      <c r="M25" s="53"/>
      <c r="N25" s="161"/>
      <c r="O25" s="157"/>
    </row>
    <row r="26" spans="2:15" ht="18.75">
      <c r="B26" s="1"/>
      <c r="C26" s="600" t="s">
        <v>0</v>
      </c>
      <c r="D26" s="1"/>
      <c r="E26" s="1"/>
      <c r="F26" s="1"/>
      <c r="G26" s="1"/>
      <c r="H26" s="229"/>
      <c r="I26" s="1"/>
      <c r="J26" s="1"/>
      <c r="K26" s="1"/>
      <c r="L26" s="157"/>
      <c r="M26" s="157"/>
      <c r="N26" s="157"/>
      <c r="O26" s="157"/>
    </row>
    <row r="27" spans="2:15">
      <c r="B27" s="1"/>
      <c r="C27" s="841" t="s">
        <v>207</v>
      </c>
      <c r="D27" s="841"/>
      <c r="E27" s="841"/>
      <c r="F27" s="3"/>
      <c r="G27" s="3"/>
      <c r="H27" s="497"/>
      <c r="I27" s="3"/>
      <c r="J27" s="3"/>
      <c r="K27" s="3"/>
      <c r="L27" s="50"/>
      <c r="M27" s="157"/>
      <c r="N27" s="157"/>
      <c r="O27" s="157"/>
    </row>
    <row r="28" spans="2:15">
      <c r="B28" s="1"/>
      <c r="C28" s="29" t="str">
        <f t="shared" ref="C28:H28" si="0">C156</f>
        <v>NOK million</v>
      </c>
      <c r="D28" s="19">
        <f t="shared" si="0"/>
        <v>2015</v>
      </c>
      <c r="E28" s="19" t="str">
        <f t="shared" si="0"/>
        <v/>
      </c>
      <c r="F28" s="19">
        <f t="shared" si="0"/>
        <v>2014</v>
      </c>
      <c r="G28" s="19" t="str">
        <f t="shared" si="0"/>
        <v/>
      </c>
      <c r="H28" s="20" t="str">
        <f t="shared" si="0"/>
        <v/>
      </c>
      <c r="I28" s="843" t="s">
        <v>348</v>
      </c>
      <c r="J28" s="843">
        <v>0</v>
      </c>
      <c r="K28" s="20" t="s">
        <v>349</v>
      </c>
      <c r="L28" s="170"/>
      <c r="M28" s="157"/>
      <c r="N28" s="157"/>
      <c r="O28" s="157"/>
    </row>
    <row r="29" spans="2:15">
      <c r="B29" s="1"/>
      <c r="C29" s="19">
        <f>C157</f>
        <v>0</v>
      </c>
      <c r="D29" s="20" t="s">
        <v>350</v>
      </c>
      <c r="E29" s="20" t="s">
        <v>351</v>
      </c>
      <c r="F29" s="20" t="s">
        <v>352</v>
      </c>
      <c r="G29" s="20" t="s">
        <v>353</v>
      </c>
      <c r="H29" s="20" t="s">
        <v>350</v>
      </c>
      <c r="I29" s="20">
        <v>2015</v>
      </c>
      <c r="J29" s="20">
        <v>2014</v>
      </c>
      <c r="K29" s="20">
        <v>2014</v>
      </c>
      <c r="L29" s="158"/>
      <c r="M29" s="157"/>
      <c r="N29" s="157"/>
      <c r="O29" s="157"/>
    </row>
    <row r="30" spans="2:15">
      <c r="B30" s="1"/>
      <c r="C30" s="45" t="s">
        <v>65</v>
      </c>
      <c r="D30" s="262">
        <v>258824.73918422623</v>
      </c>
      <c r="E30" s="263">
        <v>261277</v>
      </c>
      <c r="F30" s="263">
        <v>264290.02898468182</v>
      </c>
      <c r="G30" s="263">
        <v>257424.56676394941</v>
      </c>
      <c r="H30" s="263">
        <v>263370.05098744296</v>
      </c>
      <c r="I30" s="262">
        <v>258824.73918422623</v>
      </c>
      <c r="J30" s="263">
        <v>262419.21176929341</v>
      </c>
      <c r="K30" s="263">
        <v>264290.02898468182</v>
      </c>
      <c r="L30" s="94"/>
      <c r="M30" s="157"/>
      <c r="N30" s="157"/>
      <c r="O30" s="157"/>
    </row>
    <row r="31" spans="2:15">
      <c r="B31" s="1"/>
      <c r="C31" s="3" t="s">
        <v>88</v>
      </c>
      <c r="D31" s="13">
        <v>0.68785793129481476</v>
      </c>
      <c r="E31" s="46">
        <v>0.69287151975772554</v>
      </c>
      <c r="F31" s="46">
        <v>0.71495719989924011</v>
      </c>
      <c r="G31" s="46">
        <v>0.73256628724708051</v>
      </c>
      <c r="H31" s="433">
        <v>0.7392458515895094</v>
      </c>
      <c r="I31" s="13">
        <v>0.68785793129481476</v>
      </c>
      <c r="J31" s="433">
        <v>0.7454058632050149</v>
      </c>
      <c r="K31" s="46">
        <v>0.71495719989924011</v>
      </c>
      <c r="L31" s="247"/>
      <c r="M31" s="157"/>
      <c r="N31" s="157"/>
      <c r="O31" s="157"/>
    </row>
    <row r="32" spans="2:15">
      <c r="B32" s="392"/>
      <c r="C32" s="45" t="str">
        <f>C166</f>
        <v xml:space="preserve">Net transfers </v>
      </c>
      <c r="D32" s="262">
        <f t="shared" ref="D32:J32" si="1">D166</f>
        <v>-1432.3323954719385</v>
      </c>
      <c r="E32" s="263">
        <f t="shared" si="1"/>
        <v>-5038.4824425799998</v>
      </c>
      <c r="F32" s="263">
        <f t="shared" si="1"/>
        <v>-2229.3193692488912</v>
      </c>
      <c r="G32" s="263">
        <f t="shared" si="1"/>
        <v>-5452.1214061477749</v>
      </c>
      <c r="H32" s="263">
        <f t="shared" si="1"/>
        <v>-72.234317776667226</v>
      </c>
      <c r="I32" s="263">
        <f t="shared" si="1"/>
        <v>-9134.0980322233336</v>
      </c>
      <c r="J32" s="263">
        <f t="shared" si="1"/>
        <v>-4995.2885901600011</v>
      </c>
      <c r="K32" s="263">
        <f>I166</f>
        <v>-9134.0980322233336</v>
      </c>
      <c r="L32" s="94"/>
      <c r="M32" s="157"/>
      <c r="N32" s="157"/>
      <c r="O32" s="157"/>
    </row>
    <row r="33" spans="2:15">
      <c r="B33" s="1"/>
      <c r="C33" s="3" t="s">
        <v>141</v>
      </c>
      <c r="D33" s="17">
        <v>5.72448429001048E-2</v>
      </c>
      <c r="E33" s="95">
        <v>6.5494154710940597E-2</v>
      </c>
      <c r="F33" s="95">
        <v>6.5953814395769986E-2</v>
      </c>
      <c r="G33" s="95">
        <v>4.8077841789819303E-2</v>
      </c>
      <c r="H33" s="501">
        <v>4.6350656679607492E-2</v>
      </c>
      <c r="I33" s="17">
        <v>5.72448429001048E-2</v>
      </c>
      <c r="J33" s="95">
        <v>4.6350656679607492E-2</v>
      </c>
      <c r="K33" s="95">
        <v>6.5953814395769986E-2</v>
      </c>
      <c r="L33" s="247"/>
      <c r="M33" s="157"/>
      <c r="N33" s="157"/>
      <c r="O33" s="157"/>
    </row>
    <row r="34" spans="2:15">
      <c r="B34" s="1"/>
      <c r="C34" s="42" t="s">
        <v>142</v>
      </c>
      <c r="D34" s="255">
        <v>0.1239</v>
      </c>
      <c r="E34" s="256">
        <v>0.1245</v>
      </c>
      <c r="F34" s="256">
        <v>0.11650000000000001</v>
      </c>
      <c r="G34" s="256">
        <v>0.15</v>
      </c>
      <c r="H34" s="502">
        <v>0.151</v>
      </c>
      <c r="I34" s="255">
        <v>0.1239</v>
      </c>
      <c r="J34" s="256">
        <v>0.151</v>
      </c>
      <c r="K34" s="256">
        <v>0.11650000000000001</v>
      </c>
      <c r="L34" s="248"/>
      <c r="M34" s="157"/>
      <c r="N34" s="157"/>
      <c r="O34" s="157"/>
    </row>
    <row r="35" spans="2:15">
      <c r="B35" s="1"/>
      <c r="C35" s="1"/>
      <c r="D35" s="1"/>
      <c r="E35" s="1"/>
      <c r="F35" s="1"/>
      <c r="G35" s="1"/>
      <c r="H35" s="229"/>
      <c r="I35" s="1"/>
      <c r="J35" s="1"/>
      <c r="K35" s="1"/>
      <c r="L35" s="157"/>
      <c r="M35" s="157"/>
      <c r="N35" s="157"/>
      <c r="O35" s="157"/>
    </row>
    <row r="36" spans="2:15">
      <c r="B36" s="1"/>
      <c r="C36" s="1"/>
      <c r="D36" s="1"/>
      <c r="E36" s="1"/>
      <c r="F36" s="1"/>
      <c r="G36" s="1"/>
      <c r="H36" s="229"/>
      <c r="I36" s="1"/>
      <c r="J36" s="1"/>
      <c r="K36" s="1"/>
      <c r="L36" s="157"/>
      <c r="M36" s="157"/>
      <c r="N36" s="157"/>
      <c r="O36" s="157"/>
    </row>
    <row r="37" spans="2:15" ht="18.75">
      <c r="B37" s="1"/>
      <c r="C37" s="600" t="s">
        <v>10</v>
      </c>
      <c r="D37" s="1"/>
      <c r="E37" s="1"/>
      <c r="F37" s="1"/>
      <c r="G37" s="1"/>
      <c r="H37" s="229"/>
      <c r="I37" s="1"/>
      <c r="J37" s="1"/>
      <c r="K37" s="1"/>
      <c r="L37" s="157"/>
      <c r="M37" s="157"/>
      <c r="N37" s="157"/>
      <c r="O37" s="157"/>
    </row>
    <row r="38" spans="2:15">
      <c r="B38" s="1"/>
      <c r="C38" s="841" t="s">
        <v>208</v>
      </c>
      <c r="D38" s="841"/>
      <c r="E38" s="841"/>
      <c r="F38" s="84"/>
      <c r="G38" s="84"/>
      <c r="H38" s="500"/>
      <c r="I38" s="84"/>
      <c r="J38" s="84"/>
      <c r="K38" s="84"/>
      <c r="L38" s="51"/>
      <c r="M38" s="51"/>
      <c r="N38" s="50"/>
      <c r="O38" s="157"/>
    </row>
    <row r="39" spans="2:15">
      <c r="B39" s="1"/>
      <c r="C39" s="19">
        <v>0</v>
      </c>
      <c r="D39" s="19">
        <v>2015</v>
      </c>
      <c r="E39" s="19" t="s">
        <v>347</v>
      </c>
      <c r="F39" s="19">
        <v>2014</v>
      </c>
      <c r="G39" s="19" t="s">
        <v>347</v>
      </c>
      <c r="H39" s="20" t="s">
        <v>347</v>
      </c>
      <c r="I39" s="843" t="s">
        <v>348</v>
      </c>
      <c r="J39" s="843"/>
      <c r="K39" s="20" t="s">
        <v>349</v>
      </c>
      <c r="L39" s="170"/>
      <c r="M39" s="158"/>
      <c r="N39" s="158"/>
      <c r="O39" s="157"/>
    </row>
    <row r="40" spans="2:15">
      <c r="B40" s="1"/>
      <c r="C40" s="19" t="s">
        <v>69</v>
      </c>
      <c r="D40" s="20" t="s">
        <v>350</v>
      </c>
      <c r="E40" s="20" t="s">
        <v>351</v>
      </c>
      <c r="F40" s="20" t="s">
        <v>352</v>
      </c>
      <c r="G40" s="20" t="s">
        <v>353</v>
      </c>
      <c r="H40" s="20" t="s">
        <v>350</v>
      </c>
      <c r="I40" s="20">
        <v>2015</v>
      </c>
      <c r="J40" s="20">
        <v>2014</v>
      </c>
      <c r="K40" s="20">
        <v>2014</v>
      </c>
      <c r="L40" s="159"/>
      <c r="M40" s="158"/>
      <c r="N40" s="158"/>
      <c r="O40" s="157"/>
    </row>
    <row r="41" spans="2:15">
      <c r="B41" s="1"/>
      <c r="C41" s="3" t="s">
        <v>366</v>
      </c>
      <c r="D41" s="21">
        <v>228.56964109987294</v>
      </c>
      <c r="E41" s="35">
        <v>220.44771492000001</v>
      </c>
      <c r="F41" s="35">
        <v>255.73389867315805</v>
      </c>
      <c r="G41" s="35">
        <v>269.89294593684195</v>
      </c>
      <c r="H41" s="177">
        <v>243.75032685399998</v>
      </c>
      <c r="I41" s="21">
        <v>449.01735601987298</v>
      </c>
      <c r="J41" s="35">
        <v>512.12483752000003</v>
      </c>
      <c r="K41" s="35">
        <v>1037.7516821300001</v>
      </c>
      <c r="L41" s="51"/>
      <c r="M41" s="51"/>
      <c r="N41" s="160"/>
      <c r="O41" s="157"/>
    </row>
    <row r="42" spans="2:15">
      <c r="B42" s="1"/>
      <c r="C42" s="3" t="s">
        <v>367</v>
      </c>
      <c r="D42" s="21">
        <v>11.450280184999997</v>
      </c>
      <c r="E42" s="35">
        <v>5.1779805475000016</v>
      </c>
      <c r="F42" s="35">
        <v>-22.704829</v>
      </c>
      <c r="G42" s="35">
        <v>12.84873</v>
      </c>
      <c r="H42" s="177">
        <v>31.166574000000001</v>
      </c>
      <c r="I42" s="21">
        <v>16.628260732499999</v>
      </c>
      <c r="J42" s="35">
        <v>51.367449000000001</v>
      </c>
      <c r="K42" s="35">
        <v>41.51135</v>
      </c>
      <c r="L42" s="51"/>
      <c r="M42" s="51"/>
      <c r="N42" s="160"/>
      <c r="O42" s="157"/>
    </row>
    <row r="43" spans="2:15">
      <c r="B43" s="1"/>
      <c r="C43" s="3" t="s">
        <v>360</v>
      </c>
      <c r="D43" s="21">
        <v>-91.884719000000004</v>
      </c>
      <c r="E43" s="35">
        <v>-91.368713</v>
      </c>
      <c r="F43" s="35">
        <v>38.177115999999998</v>
      </c>
      <c r="G43" s="35">
        <v>-95.102883000000006</v>
      </c>
      <c r="H43" s="177">
        <v>-99.839809999999986</v>
      </c>
      <c r="I43" s="21">
        <v>-183.253432</v>
      </c>
      <c r="J43" s="35">
        <v>-199.852632</v>
      </c>
      <c r="K43" s="35">
        <v>-256.77839899999998</v>
      </c>
      <c r="L43" s="51"/>
      <c r="M43" s="51"/>
      <c r="N43" s="160"/>
      <c r="O43" s="157"/>
    </row>
    <row r="44" spans="2:15">
      <c r="B44" s="1"/>
      <c r="C44" s="42" t="s">
        <v>361</v>
      </c>
      <c r="D44" s="82">
        <v>0</v>
      </c>
      <c r="E44" s="186">
        <v>0</v>
      </c>
      <c r="F44" s="186">
        <v>0</v>
      </c>
      <c r="G44" s="186">
        <v>0</v>
      </c>
      <c r="H44" s="186">
        <v>0</v>
      </c>
      <c r="I44" s="82">
        <v>0</v>
      </c>
      <c r="J44" s="186">
        <v>0</v>
      </c>
      <c r="K44" s="186">
        <v>0</v>
      </c>
      <c r="L44" s="179"/>
      <c r="M44" s="179"/>
      <c r="N44" s="160"/>
      <c r="O44" s="157"/>
    </row>
    <row r="45" spans="2:15">
      <c r="B45" s="1"/>
      <c r="C45" s="50" t="s">
        <v>363</v>
      </c>
      <c r="D45" s="23">
        <v>148.13520228487297</v>
      </c>
      <c r="E45" s="51">
        <v>134.25698246749999</v>
      </c>
      <c r="F45" s="51">
        <v>271.20618567315807</v>
      </c>
      <c r="G45" s="51">
        <v>187.63879293684195</v>
      </c>
      <c r="H45" s="179">
        <v>175.07709085399998</v>
      </c>
      <c r="I45" s="23">
        <v>282.392184752373</v>
      </c>
      <c r="J45" s="51">
        <v>363.63965451999997</v>
      </c>
      <c r="K45" s="51">
        <v>822.48463313000002</v>
      </c>
      <c r="L45" s="51"/>
      <c r="M45" s="51"/>
      <c r="N45" s="160"/>
      <c r="O45" s="157"/>
    </row>
    <row r="46" spans="2:15">
      <c r="B46" s="1"/>
      <c r="C46" s="50" t="s">
        <v>364</v>
      </c>
      <c r="D46" s="23">
        <v>0</v>
      </c>
      <c r="E46" s="51">
        <v>0</v>
      </c>
      <c r="F46" s="51">
        <v>0</v>
      </c>
      <c r="G46" s="51">
        <v>0</v>
      </c>
      <c r="H46" s="179">
        <v>0</v>
      </c>
      <c r="I46" s="23">
        <v>0</v>
      </c>
      <c r="J46" s="51">
        <v>0</v>
      </c>
      <c r="K46" s="51">
        <v>0</v>
      </c>
      <c r="L46" s="51"/>
      <c r="M46" s="51"/>
      <c r="N46" s="160"/>
      <c r="O46" s="157"/>
    </row>
    <row r="47" spans="2:15">
      <c r="B47" s="1"/>
      <c r="C47" s="42" t="s">
        <v>368</v>
      </c>
      <c r="D47" s="82">
        <v>-58.317866000000002</v>
      </c>
      <c r="E47" s="186">
        <v>-57.351289999999999</v>
      </c>
      <c r="F47" s="186">
        <v>-110</v>
      </c>
      <c r="G47" s="186">
        <v>-40</v>
      </c>
      <c r="H47" s="186">
        <v>-40</v>
      </c>
      <c r="I47" s="82">
        <v>-115.669156</v>
      </c>
      <c r="J47" s="186">
        <v>-80</v>
      </c>
      <c r="K47" s="186">
        <v>-230</v>
      </c>
      <c r="L47" s="179"/>
      <c r="M47" s="179"/>
      <c r="N47" s="160"/>
      <c r="O47" s="157"/>
    </row>
    <row r="48" spans="2:15">
      <c r="B48" s="1"/>
      <c r="C48" s="128" t="s">
        <v>365</v>
      </c>
      <c r="D48" s="98">
        <v>89.817336284872994</v>
      </c>
      <c r="E48" s="65">
        <v>76.905692467500018</v>
      </c>
      <c r="F48" s="65">
        <v>161.2061856731581</v>
      </c>
      <c r="G48" s="65">
        <v>147.6387929368419</v>
      </c>
      <c r="H48" s="188">
        <v>135.07709085399998</v>
      </c>
      <c r="I48" s="98">
        <v>166.72302875237301</v>
      </c>
      <c r="J48" s="65">
        <v>283.63965451999997</v>
      </c>
      <c r="K48" s="65">
        <v>592.48463313000002</v>
      </c>
      <c r="L48" s="53"/>
      <c r="M48" s="53"/>
      <c r="N48" s="161"/>
      <c r="O48" s="157"/>
    </row>
    <row r="49" spans="2:15">
      <c r="B49" s="392"/>
      <c r="C49" s="50" t="s">
        <v>97</v>
      </c>
      <c r="D49" s="23">
        <v>59864.59748987262</v>
      </c>
      <c r="E49" s="51">
        <v>60659</v>
      </c>
      <c r="F49" s="51">
        <v>67736.767302152046</v>
      </c>
      <c r="G49" s="51">
        <v>69741.587020080202</v>
      </c>
      <c r="H49" s="179">
        <v>76187.232819938567</v>
      </c>
      <c r="I49" s="23">
        <v>59864.59748987262</v>
      </c>
      <c r="J49" s="51">
        <v>76187.232819938567</v>
      </c>
      <c r="K49" s="51">
        <v>67736.767302152046</v>
      </c>
      <c r="L49" s="51"/>
      <c r="M49" s="51"/>
      <c r="N49" s="50"/>
      <c r="O49" s="157"/>
    </row>
    <row r="50" spans="2:15">
      <c r="B50" s="392"/>
      <c r="C50" s="42" t="s">
        <v>376</v>
      </c>
      <c r="D50" s="22">
        <v>131.7152112</v>
      </c>
      <c r="E50" s="48">
        <v>136.900477</v>
      </c>
      <c r="F50" s="48">
        <v>157.63387401315808</v>
      </c>
      <c r="G50" s="48">
        <v>169.49902548684193</v>
      </c>
      <c r="H50" s="186">
        <v>136.338240834</v>
      </c>
      <c r="I50" s="22">
        <v>268.61568819999997</v>
      </c>
      <c r="J50" s="48">
        <v>298.62780950000001</v>
      </c>
      <c r="K50" s="48">
        <v>625.76070900000002</v>
      </c>
      <c r="L50" s="51"/>
      <c r="M50" s="51"/>
      <c r="N50" s="50"/>
      <c r="O50" s="157"/>
    </row>
    <row r="51" spans="2:15">
      <c r="B51" s="1"/>
      <c r="C51" s="78"/>
      <c r="D51" s="84"/>
      <c r="E51" s="84"/>
      <c r="F51" s="84"/>
      <c r="G51" s="84"/>
      <c r="H51" s="500"/>
      <c r="I51" s="84"/>
      <c r="J51" s="84"/>
      <c r="K51" s="84"/>
      <c r="L51" s="51"/>
      <c r="M51" s="51"/>
      <c r="N51" s="50"/>
      <c r="O51" s="157"/>
    </row>
    <row r="52" spans="2:15">
      <c r="B52" s="1"/>
      <c r="C52" s="841" t="s">
        <v>209</v>
      </c>
      <c r="D52" s="841"/>
      <c r="E52" s="841"/>
      <c r="F52" s="84"/>
      <c r="G52" s="84"/>
      <c r="H52" s="500"/>
      <c r="I52" s="84"/>
      <c r="J52" s="84"/>
      <c r="K52" s="84"/>
      <c r="L52" s="170"/>
      <c r="M52" s="158"/>
      <c r="N52" s="158"/>
      <c r="O52" s="157"/>
    </row>
    <row r="53" spans="2:15">
      <c r="B53" s="1"/>
      <c r="C53" s="19">
        <v>0</v>
      </c>
      <c r="D53" s="19">
        <v>2015</v>
      </c>
      <c r="E53" s="19" t="s">
        <v>347</v>
      </c>
      <c r="F53" s="19">
        <v>2014</v>
      </c>
      <c r="G53" s="19" t="s">
        <v>347</v>
      </c>
      <c r="H53" s="20" t="s">
        <v>347</v>
      </c>
      <c r="I53" s="843" t="s">
        <v>348</v>
      </c>
      <c r="J53" s="843"/>
      <c r="K53" s="20" t="s">
        <v>349</v>
      </c>
      <c r="L53" s="159"/>
      <c r="M53" s="158"/>
      <c r="N53" s="158"/>
      <c r="O53" s="157"/>
    </row>
    <row r="54" spans="2:15">
      <c r="B54" s="1"/>
      <c r="C54" s="19" t="s">
        <v>69</v>
      </c>
      <c r="D54" s="20" t="s">
        <v>350</v>
      </c>
      <c r="E54" s="20" t="s">
        <v>351</v>
      </c>
      <c r="F54" s="20" t="s">
        <v>352</v>
      </c>
      <c r="G54" s="20" t="s">
        <v>353</v>
      </c>
      <c r="H54" s="20" t="s">
        <v>350</v>
      </c>
      <c r="I54" s="20">
        <v>2015</v>
      </c>
      <c r="J54" s="20">
        <v>2014</v>
      </c>
      <c r="K54" s="20">
        <v>2014</v>
      </c>
      <c r="L54" s="51"/>
      <c r="M54" s="51"/>
      <c r="N54" s="160"/>
      <c r="O54" s="157"/>
    </row>
    <row r="55" spans="2:15">
      <c r="B55" s="1"/>
      <c r="C55" s="3" t="s">
        <v>366</v>
      </c>
      <c r="D55" s="21">
        <v>80.00229428290001</v>
      </c>
      <c r="E55" s="35">
        <v>82.133939999999996</v>
      </c>
      <c r="F55" s="35">
        <v>69.852705020000016</v>
      </c>
      <c r="G55" s="35">
        <v>68.218727999999999</v>
      </c>
      <c r="H55" s="177">
        <v>64.979546000000028</v>
      </c>
      <c r="I55" s="21">
        <v>162.13623428290001</v>
      </c>
      <c r="J55" s="35">
        <v>135.92232600000003</v>
      </c>
      <c r="K55" s="35">
        <v>273.99375902000003</v>
      </c>
      <c r="L55" s="51"/>
      <c r="M55" s="51"/>
      <c r="N55" s="160"/>
      <c r="O55" s="157"/>
    </row>
    <row r="56" spans="2:15">
      <c r="B56" s="1"/>
      <c r="C56" s="3" t="s">
        <v>367</v>
      </c>
      <c r="D56" s="21">
        <v>6.1133689999999942E-2</v>
      </c>
      <c r="E56" s="35">
        <v>1.7319621000000001</v>
      </c>
      <c r="F56" s="35">
        <v>-35.574764000000002</v>
      </c>
      <c r="G56" s="35">
        <v>-13.310732</v>
      </c>
      <c r="H56" s="177">
        <v>16.733281999999999</v>
      </c>
      <c r="I56" s="21">
        <v>1.79309579</v>
      </c>
      <c r="J56" s="35">
        <v>60.127676000000001</v>
      </c>
      <c r="K56" s="35">
        <v>11.242179999999999</v>
      </c>
      <c r="L56" s="51"/>
      <c r="M56" s="51"/>
      <c r="N56" s="160"/>
      <c r="O56" s="157"/>
    </row>
    <row r="57" spans="2:15">
      <c r="B57" s="1"/>
      <c r="C57" s="3" t="s">
        <v>360</v>
      </c>
      <c r="D57" s="21">
        <v>-86.222231553609674</v>
      </c>
      <c r="E57" s="35">
        <v>-78.730515266017264</v>
      </c>
      <c r="F57" s="35">
        <v>-18.60068738465646</v>
      </c>
      <c r="G57" s="35">
        <v>-70.926419101356686</v>
      </c>
      <c r="H57" s="177">
        <v>-74.902045021111661</v>
      </c>
      <c r="I57" s="21">
        <v>-164.95274681962692</v>
      </c>
      <c r="J57" s="35">
        <v>-150.72498783111166</v>
      </c>
      <c r="K57" s="35">
        <v>-240.2520943171248</v>
      </c>
      <c r="L57" s="179"/>
      <c r="M57" s="179"/>
      <c r="N57" s="160"/>
      <c r="O57" s="157"/>
    </row>
    <row r="58" spans="2:15">
      <c r="B58" s="1"/>
      <c r="C58" s="42" t="s">
        <v>361</v>
      </c>
      <c r="D58" s="82">
        <v>0</v>
      </c>
      <c r="E58" s="186">
        <v>0</v>
      </c>
      <c r="F58" s="186">
        <v>0</v>
      </c>
      <c r="G58" s="186">
        <v>0</v>
      </c>
      <c r="H58" s="186">
        <v>0</v>
      </c>
      <c r="I58" s="82">
        <v>0</v>
      </c>
      <c r="J58" s="186">
        <v>0</v>
      </c>
      <c r="K58" s="186">
        <v>0</v>
      </c>
      <c r="L58" s="51"/>
      <c r="M58" s="51"/>
      <c r="N58" s="160"/>
      <c r="O58" s="157"/>
    </row>
    <row r="59" spans="2:15">
      <c r="B59" s="1"/>
      <c r="C59" s="249" t="s">
        <v>363</v>
      </c>
      <c r="D59" s="87">
        <v>-6.1588035807096659</v>
      </c>
      <c r="E59" s="239">
        <v>5.1353868339827358</v>
      </c>
      <c r="F59" s="239">
        <v>15.677253635343552</v>
      </c>
      <c r="G59" s="239">
        <v>-16.018423101356685</v>
      </c>
      <c r="H59" s="503">
        <v>6.8107829788883629</v>
      </c>
      <c r="I59" s="87">
        <v>-1.0234167467269302</v>
      </c>
      <c r="J59" s="239">
        <v>45.325014168888359</v>
      </c>
      <c r="K59" s="239">
        <v>44.983844702875224</v>
      </c>
      <c r="L59" s="179"/>
      <c r="M59" s="179"/>
      <c r="N59" s="160"/>
      <c r="O59" s="157"/>
    </row>
    <row r="60" spans="2:15">
      <c r="B60" s="1"/>
      <c r="C60" s="50" t="s">
        <v>364</v>
      </c>
      <c r="D60" s="23">
        <v>0.5766946799999999</v>
      </c>
      <c r="E60" s="51">
        <v>-1.4759089424999987</v>
      </c>
      <c r="F60" s="51">
        <v>-1.1040227347773675</v>
      </c>
      <c r="G60" s="51">
        <v>4.1017129777348602E-2</v>
      </c>
      <c r="H60" s="179">
        <v>8.350833071822418</v>
      </c>
      <c r="I60" s="23">
        <v>-0.89921426249999881</v>
      </c>
      <c r="J60" s="51">
        <v>8.155762250000774E-2</v>
      </c>
      <c r="K60" s="51">
        <v>-0.98144798250001108</v>
      </c>
      <c r="L60" s="179"/>
      <c r="M60" s="179"/>
      <c r="N60" s="160"/>
      <c r="O60" s="157"/>
    </row>
    <row r="61" spans="2:15">
      <c r="B61" s="1"/>
      <c r="C61" s="42" t="s">
        <v>368</v>
      </c>
      <c r="D61" s="82">
        <v>-92.847072999999995</v>
      </c>
      <c r="E61" s="186">
        <v>-97.097302999999997</v>
      </c>
      <c r="F61" s="186">
        <v>-11.174461000000001</v>
      </c>
      <c r="G61" s="186">
        <v>-50</v>
      </c>
      <c r="H61" s="186">
        <v>-50</v>
      </c>
      <c r="I61" s="82">
        <v>-189.94437600000001</v>
      </c>
      <c r="J61" s="186">
        <v>-100</v>
      </c>
      <c r="K61" s="186">
        <v>-161.17446100000001</v>
      </c>
      <c r="L61" s="53"/>
      <c r="M61" s="53"/>
      <c r="N61" s="161"/>
      <c r="O61" s="157"/>
    </row>
    <row r="62" spans="2:15">
      <c r="B62" s="1"/>
      <c r="C62" s="128" t="s">
        <v>365</v>
      </c>
      <c r="D62" s="98">
        <v>-98.429181900709665</v>
      </c>
      <c r="E62" s="65">
        <v>-93.437825108517259</v>
      </c>
      <c r="F62" s="65">
        <v>3.3987699005661756</v>
      </c>
      <c r="G62" s="65">
        <v>-65.97740597157933</v>
      </c>
      <c r="H62" s="188">
        <v>-34.838383949289216</v>
      </c>
      <c r="I62" s="98">
        <v>-191.86700700922691</v>
      </c>
      <c r="J62" s="65">
        <v>-54.593428208611627</v>
      </c>
      <c r="K62" s="65">
        <v>-117.17206427962479</v>
      </c>
      <c r="L62" s="51"/>
      <c r="M62" s="51"/>
      <c r="N62" s="50"/>
      <c r="O62" s="157"/>
    </row>
    <row r="63" spans="2:15">
      <c r="B63" s="1"/>
      <c r="C63" s="476" t="s">
        <v>121</v>
      </c>
      <c r="D63" s="466">
        <v>98402.326481167082</v>
      </c>
      <c r="E63" s="477">
        <v>97783</v>
      </c>
      <c r="F63" s="477">
        <v>92563.438948710012</v>
      </c>
      <c r="G63" s="477">
        <v>90554.757174259998</v>
      </c>
      <c r="H63" s="493">
        <v>87996.27247815</v>
      </c>
      <c r="I63" s="466">
        <v>98402.326481167082</v>
      </c>
      <c r="J63" s="477">
        <v>87996.27247815</v>
      </c>
      <c r="K63" s="477">
        <v>92563.438948710012</v>
      </c>
      <c r="L63" s="51"/>
      <c r="M63" s="51"/>
      <c r="N63" s="50"/>
      <c r="O63" s="157"/>
    </row>
    <row r="64" spans="2:15">
      <c r="B64" s="1"/>
      <c r="C64" s="78"/>
      <c r="D64" s="84"/>
      <c r="E64" s="84"/>
      <c r="F64" s="84"/>
      <c r="G64" s="84"/>
      <c r="H64" s="500"/>
      <c r="I64" s="84"/>
      <c r="J64" s="84"/>
      <c r="K64" s="84"/>
      <c r="L64" s="170"/>
      <c r="M64" s="158"/>
      <c r="N64" s="158"/>
      <c r="O64" s="157"/>
    </row>
    <row r="65" spans="2:15">
      <c r="B65" s="1"/>
      <c r="C65" s="841" t="s">
        <v>210</v>
      </c>
      <c r="D65" s="841"/>
      <c r="E65" s="841"/>
      <c r="F65" s="84"/>
      <c r="G65" s="84"/>
      <c r="H65" s="500"/>
      <c r="I65" s="84"/>
      <c r="J65" s="84"/>
      <c r="K65" s="84"/>
      <c r="L65" s="159"/>
      <c r="M65" s="158"/>
      <c r="N65" s="158"/>
      <c r="O65" s="157"/>
    </row>
    <row r="66" spans="2:15">
      <c r="B66" s="1"/>
      <c r="C66" s="19">
        <v>0</v>
      </c>
      <c r="D66" s="19">
        <v>2015</v>
      </c>
      <c r="E66" s="19" t="s">
        <v>347</v>
      </c>
      <c r="F66" s="19">
        <v>2014</v>
      </c>
      <c r="G66" s="19" t="s">
        <v>347</v>
      </c>
      <c r="H66" s="20" t="s">
        <v>347</v>
      </c>
      <c r="I66" s="843" t="s">
        <v>348</v>
      </c>
      <c r="J66" s="843"/>
      <c r="K66" s="20" t="s">
        <v>349</v>
      </c>
      <c r="L66" s="51"/>
      <c r="M66" s="51"/>
      <c r="N66" s="160"/>
      <c r="O66" s="157"/>
    </row>
    <row r="67" spans="2:15">
      <c r="B67" s="1"/>
      <c r="C67" s="19" t="s">
        <v>69</v>
      </c>
      <c r="D67" s="20" t="s">
        <v>350</v>
      </c>
      <c r="E67" s="20" t="s">
        <v>351</v>
      </c>
      <c r="F67" s="20" t="s">
        <v>352</v>
      </c>
      <c r="G67" s="20" t="s">
        <v>353</v>
      </c>
      <c r="H67" s="20" t="s">
        <v>350</v>
      </c>
      <c r="I67" s="20">
        <v>2015</v>
      </c>
      <c r="J67" s="20">
        <v>2014</v>
      </c>
      <c r="K67" s="20">
        <v>2014</v>
      </c>
      <c r="L67" s="51"/>
      <c r="M67" s="51"/>
      <c r="N67" s="160"/>
      <c r="O67" s="157"/>
    </row>
    <row r="68" spans="2:15">
      <c r="B68" s="1"/>
      <c r="C68" s="3" t="s">
        <v>366</v>
      </c>
      <c r="D68" s="21">
        <v>3.6459190000000001</v>
      </c>
      <c r="E68" s="35">
        <v>0</v>
      </c>
      <c r="F68" s="35">
        <v>0</v>
      </c>
      <c r="G68" s="35">
        <v>0</v>
      </c>
      <c r="H68" s="177">
        <v>0</v>
      </c>
      <c r="I68" s="21">
        <v>3.6459190000000001</v>
      </c>
      <c r="J68" s="35">
        <v>0</v>
      </c>
      <c r="K68" s="35">
        <v>0</v>
      </c>
      <c r="L68" s="51"/>
      <c r="M68" s="51"/>
      <c r="N68" s="160"/>
      <c r="O68" s="157"/>
    </row>
    <row r="69" spans="2:15">
      <c r="B69" s="1"/>
      <c r="C69" s="3" t="s">
        <v>367</v>
      </c>
      <c r="D69" s="21">
        <v>0</v>
      </c>
      <c r="E69" s="35">
        <v>0</v>
      </c>
      <c r="F69" s="35">
        <v>0</v>
      </c>
      <c r="G69" s="35">
        <v>0</v>
      </c>
      <c r="H69" s="177">
        <v>0</v>
      </c>
      <c r="I69" s="21">
        <v>0</v>
      </c>
      <c r="J69" s="35">
        <v>0</v>
      </c>
      <c r="K69" s="35">
        <v>0</v>
      </c>
      <c r="L69" s="179"/>
      <c r="M69" s="179"/>
      <c r="N69" s="160"/>
      <c r="O69" s="157"/>
    </row>
    <row r="70" spans="2:15">
      <c r="B70" s="1"/>
      <c r="C70" s="3" t="s">
        <v>360</v>
      </c>
      <c r="D70" s="21">
        <v>0</v>
      </c>
      <c r="E70" s="35">
        <v>0</v>
      </c>
      <c r="F70" s="35">
        <v>0</v>
      </c>
      <c r="G70" s="35">
        <v>0</v>
      </c>
      <c r="H70" s="177">
        <v>0</v>
      </c>
      <c r="I70" s="21">
        <v>0</v>
      </c>
      <c r="J70" s="35">
        <v>0</v>
      </c>
      <c r="K70" s="35">
        <v>0</v>
      </c>
      <c r="L70" s="51"/>
      <c r="M70" s="51"/>
      <c r="N70" s="160"/>
      <c r="O70" s="157"/>
    </row>
    <row r="71" spans="2:15">
      <c r="B71" s="1"/>
      <c r="C71" s="42" t="s">
        <v>361</v>
      </c>
      <c r="D71" s="82">
        <v>0</v>
      </c>
      <c r="E71" s="186">
        <v>0</v>
      </c>
      <c r="F71" s="186">
        <v>0</v>
      </c>
      <c r="G71" s="186">
        <v>0</v>
      </c>
      <c r="H71" s="186">
        <v>0</v>
      </c>
      <c r="I71" s="82">
        <v>0</v>
      </c>
      <c r="J71" s="186">
        <v>0</v>
      </c>
      <c r="K71" s="186">
        <v>0</v>
      </c>
      <c r="L71" s="179"/>
      <c r="M71" s="179"/>
      <c r="N71" s="160"/>
      <c r="O71" s="157"/>
    </row>
    <row r="72" spans="2:15">
      <c r="B72" s="1"/>
      <c r="C72" s="50" t="s">
        <v>363</v>
      </c>
      <c r="D72" s="23">
        <v>3.6459190000000001</v>
      </c>
      <c r="E72" s="51">
        <v>0</v>
      </c>
      <c r="F72" s="51">
        <v>0</v>
      </c>
      <c r="G72" s="51">
        <v>0</v>
      </c>
      <c r="H72" s="179">
        <v>0</v>
      </c>
      <c r="I72" s="23">
        <v>3.6459190000000001</v>
      </c>
      <c r="J72" s="51">
        <v>0</v>
      </c>
      <c r="K72" s="51">
        <v>0</v>
      </c>
      <c r="L72" s="53"/>
      <c r="M72" s="53"/>
      <c r="N72" s="160"/>
      <c r="O72" s="157"/>
    </row>
    <row r="73" spans="2:15">
      <c r="B73" s="1"/>
      <c r="C73" s="50" t="s">
        <v>364</v>
      </c>
      <c r="D73" s="23">
        <v>6.6236672904342411E-6</v>
      </c>
      <c r="E73" s="51">
        <v>0</v>
      </c>
      <c r="F73" s="51">
        <v>0</v>
      </c>
      <c r="G73" s="51">
        <v>0</v>
      </c>
      <c r="H73" s="179">
        <v>0.60661983675750619</v>
      </c>
      <c r="I73" s="23">
        <v>6.6236672904342411E-6</v>
      </c>
      <c r="J73" s="51">
        <v>0</v>
      </c>
      <c r="K73" s="51">
        <v>0</v>
      </c>
      <c r="L73" s="53"/>
      <c r="M73" s="53"/>
      <c r="N73" s="160"/>
      <c r="O73" s="157"/>
    </row>
    <row r="74" spans="2:15">
      <c r="B74" s="1"/>
      <c r="C74" s="42" t="s">
        <v>368</v>
      </c>
      <c r="D74" s="82">
        <v>0</v>
      </c>
      <c r="E74" s="186">
        <v>0</v>
      </c>
      <c r="F74" s="186">
        <v>0</v>
      </c>
      <c r="G74" s="186">
        <v>0</v>
      </c>
      <c r="H74" s="186">
        <v>0</v>
      </c>
      <c r="I74" s="82">
        <v>0</v>
      </c>
      <c r="J74" s="186">
        <v>0</v>
      </c>
      <c r="K74" s="186">
        <v>0</v>
      </c>
      <c r="L74" s="51"/>
      <c r="M74" s="51"/>
      <c r="N74" s="50"/>
      <c r="O74" s="157"/>
    </row>
    <row r="75" spans="2:15">
      <c r="B75" s="1"/>
      <c r="C75" s="128" t="s">
        <v>365</v>
      </c>
      <c r="D75" s="98">
        <v>3.6459256236672903</v>
      </c>
      <c r="E75" s="65">
        <v>0</v>
      </c>
      <c r="F75" s="65">
        <v>0</v>
      </c>
      <c r="G75" s="65">
        <v>0</v>
      </c>
      <c r="H75" s="188">
        <v>0.60661983675750619</v>
      </c>
      <c r="I75" s="98">
        <v>3.6459256236672903</v>
      </c>
      <c r="J75" s="65">
        <v>0</v>
      </c>
      <c r="K75" s="65">
        <v>0</v>
      </c>
      <c r="L75" s="50"/>
      <c r="M75" s="50"/>
      <c r="N75" s="50"/>
      <c r="O75" s="157"/>
    </row>
    <row r="76" spans="2:15">
      <c r="B76" s="1"/>
      <c r="C76" s="476" t="s">
        <v>97</v>
      </c>
      <c r="D76" s="466">
        <v>15872.815213186524</v>
      </c>
      <c r="E76" s="477">
        <v>16108</v>
      </c>
      <c r="F76" s="477">
        <v>16301.822733819816</v>
      </c>
      <c r="G76" s="477">
        <v>16435.222569609206</v>
      </c>
      <c r="H76" s="493">
        <v>16596.524431134705</v>
      </c>
      <c r="I76" s="466">
        <v>15872.815213186524</v>
      </c>
      <c r="J76" s="477">
        <v>16596.524431134705</v>
      </c>
      <c r="K76" s="477">
        <v>16301.822733819816</v>
      </c>
      <c r="L76" s="170"/>
      <c r="M76" s="158"/>
      <c r="N76" s="158"/>
      <c r="O76" s="157"/>
    </row>
    <row r="77" spans="2:15">
      <c r="B77" s="1"/>
      <c r="C77" s="78"/>
      <c r="D77" s="84"/>
      <c r="E77" s="84"/>
      <c r="F77" s="84"/>
      <c r="G77" s="84"/>
      <c r="H77" s="500"/>
      <c r="I77" s="84"/>
      <c r="J77" s="84"/>
      <c r="K77" s="84"/>
      <c r="L77" s="159"/>
      <c r="M77" s="158"/>
      <c r="N77" s="158"/>
      <c r="O77" s="157"/>
    </row>
    <row r="78" spans="2:15">
      <c r="B78" s="1"/>
      <c r="C78" s="841" t="s">
        <v>277</v>
      </c>
      <c r="D78" s="841"/>
      <c r="E78" s="841"/>
      <c r="F78" s="78"/>
      <c r="G78" s="78"/>
      <c r="H78" s="181"/>
      <c r="I78" s="78"/>
      <c r="J78" s="78"/>
      <c r="K78" s="78"/>
      <c r="L78" s="51"/>
      <c r="M78" s="51"/>
      <c r="N78" s="160"/>
      <c r="O78" s="157"/>
    </row>
    <row r="79" spans="2:15">
      <c r="B79" s="1"/>
      <c r="C79" s="19">
        <v>0</v>
      </c>
      <c r="D79" s="19">
        <v>2015</v>
      </c>
      <c r="E79" s="19" t="s">
        <v>347</v>
      </c>
      <c r="F79" s="19">
        <v>2014</v>
      </c>
      <c r="G79" s="19" t="s">
        <v>347</v>
      </c>
      <c r="H79" s="20" t="s">
        <v>347</v>
      </c>
      <c r="I79" s="843" t="s">
        <v>348</v>
      </c>
      <c r="J79" s="843"/>
      <c r="K79" s="20" t="s">
        <v>349</v>
      </c>
      <c r="L79" s="51"/>
      <c r="M79" s="51"/>
      <c r="N79" s="160"/>
      <c r="O79" s="157"/>
    </row>
    <row r="80" spans="2:15">
      <c r="B80" s="1"/>
      <c r="C80" s="19" t="s">
        <v>69</v>
      </c>
      <c r="D80" s="20" t="s">
        <v>350</v>
      </c>
      <c r="E80" s="20" t="s">
        <v>351</v>
      </c>
      <c r="F80" s="20" t="s">
        <v>352</v>
      </c>
      <c r="G80" s="20" t="s">
        <v>353</v>
      </c>
      <c r="H80" s="20" t="s">
        <v>350</v>
      </c>
      <c r="I80" s="20">
        <v>2015</v>
      </c>
      <c r="J80" s="20">
        <v>2014</v>
      </c>
      <c r="K80" s="20">
        <v>2014</v>
      </c>
      <c r="L80" s="51"/>
      <c r="M80" s="51"/>
      <c r="N80" s="160"/>
      <c r="O80" s="157"/>
    </row>
    <row r="81" spans="2:15">
      <c r="B81" s="1"/>
      <c r="C81" s="3" t="s">
        <v>366</v>
      </c>
      <c r="D81" s="21">
        <v>144.57254355376003</v>
      </c>
      <c r="E81" s="35">
        <v>129.47227684143999</v>
      </c>
      <c r="F81" s="35">
        <v>131.75303663363707</v>
      </c>
      <c r="G81" s="35">
        <v>132.76863602029553</v>
      </c>
      <c r="H81" s="177">
        <v>130.11041525708032</v>
      </c>
      <c r="I81" s="21">
        <v>274.04482039520002</v>
      </c>
      <c r="J81" s="35">
        <v>265.28595424795361</v>
      </c>
      <c r="K81" s="35">
        <v>529.80762690188624</v>
      </c>
      <c r="L81" s="179"/>
      <c r="M81" s="179"/>
      <c r="N81" s="160"/>
      <c r="O81" s="157"/>
    </row>
    <row r="82" spans="2:15">
      <c r="B82" s="1"/>
      <c r="C82" s="3" t="s">
        <v>367</v>
      </c>
      <c r="D82" s="21">
        <v>35.359946177867577</v>
      </c>
      <c r="E82" s="35">
        <v>9.27415511603939</v>
      </c>
      <c r="F82" s="35">
        <v>389.25735442156912</v>
      </c>
      <c r="G82" s="35">
        <v>26.470420039256073</v>
      </c>
      <c r="H82" s="177">
        <v>0.13021922862637042</v>
      </c>
      <c r="I82" s="21">
        <v>44.634101293906966</v>
      </c>
      <c r="J82" s="35">
        <v>14.750579960743918</v>
      </c>
      <c r="K82" s="35">
        <v>430.47835442156912</v>
      </c>
      <c r="L82" s="51"/>
      <c r="M82" s="51"/>
      <c r="N82" s="160"/>
      <c r="O82" s="157"/>
    </row>
    <row r="83" spans="2:15">
      <c r="B83" s="1"/>
      <c r="C83" s="3" t="s">
        <v>360</v>
      </c>
      <c r="D83" s="21">
        <v>-102.64209199937494</v>
      </c>
      <c r="E83" s="35">
        <v>-106.87379180249999</v>
      </c>
      <c r="F83" s="35">
        <v>-103.37861027819312</v>
      </c>
      <c r="G83" s="35">
        <v>-109.27409675793574</v>
      </c>
      <c r="H83" s="177">
        <v>-106.56893432973112</v>
      </c>
      <c r="I83" s="21">
        <v>-209.51588380187493</v>
      </c>
      <c r="J83" s="35">
        <v>-211.37425948521445</v>
      </c>
      <c r="K83" s="35">
        <v>-424.0269665213433</v>
      </c>
      <c r="L83" s="179"/>
      <c r="M83" s="179"/>
      <c r="N83" s="160"/>
      <c r="O83" s="157"/>
    </row>
    <row r="84" spans="2:15">
      <c r="B84" s="1"/>
      <c r="C84" s="42" t="s">
        <v>361</v>
      </c>
      <c r="D84" s="82">
        <v>0</v>
      </c>
      <c r="E84" s="186">
        <v>0</v>
      </c>
      <c r="F84" s="186">
        <v>0</v>
      </c>
      <c r="G84" s="186">
        <v>0</v>
      </c>
      <c r="H84" s="186">
        <v>0</v>
      </c>
      <c r="I84" s="82">
        <v>0</v>
      </c>
      <c r="J84" s="186">
        <v>0</v>
      </c>
      <c r="K84" s="186">
        <v>0</v>
      </c>
      <c r="L84" s="53"/>
      <c r="M84" s="53"/>
      <c r="N84" s="161"/>
      <c r="O84" s="157"/>
    </row>
    <row r="85" spans="2:15">
      <c r="B85" s="1"/>
      <c r="C85" s="376" t="s">
        <v>363</v>
      </c>
      <c r="D85" s="420">
        <v>77.290397732252671</v>
      </c>
      <c r="E85" s="421">
        <v>31.872640154979393</v>
      </c>
      <c r="F85" s="421">
        <v>417.63178077701309</v>
      </c>
      <c r="G85" s="421">
        <v>49.964959301615863</v>
      </c>
      <c r="H85" s="422">
        <v>23.671700155975564</v>
      </c>
      <c r="I85" s="420">
        <v>109.16303788723206</v>
      </c>
      <c r="J85" s="421">
        <v>68.662274723483122</v>
      </c>
      <c r="K85" s="421">
        <v>536.25901480211201</v>
      </c>
      <c r="L85" s="157"/>
      <c r="M85" s="157"/>
      <c r="N85" s="157"/>
      <c r="O85" s="157"/>
    </row>
    <row r="86" spans="2:15">
      <c r="B86" s="1"/>
      <c r="C86" s="50" t="s">
        <v>364</v>
      </c>
      <c r="D86" s="23">
        <v>-40.428201937778226</v>
      </c>
      <c r="E86" s="51">
        <v>65.802018177753624</v>
      </c>
      <c r="F86" s="51">
        <v>-355.65526280427184</v>
      </c>
      <c r="G86" s="51">
        <v>101.30432437027675</v>
      </c>
      <c r="H86" s="179">
        <v>188.1513398384659</v>
      </c>
      <c r="I86" s="23">
        <v>25.373816239975401</v>
      </c>
      <c r="J86" s="51">
        <v>316.67609298407382</v>
      </c>
      <c r="K86" s="51">
        <v>62.325154550078736</v>
      </c>
      <c r="L86" s="157"/>
      <c r="M86" s="157"/>
      <c r="N86" s="157"/>
      <c r="O86" s="157"/>
    </row>
    <row r="87" spans="2:15">
      <c r="B87" s="1"/>
      <c r="C87" s="42" t="s">
        <v>368</v>
      </c>
      <c r="D87" s="82">
        <v>0</v>
      </c>
      <c r="E87" s="186">
        <v>0</v>
      </c>
      <c r="F87" s="186">
        <v>0</v>
      </c>
      <c r="G87" s="186">
        <v>0</v>
      </c>
      <c r="H87" s="186">
        <v>0</v>
      </c>
      <c r="I87" s="82">
        <v>0</v>
      </c>
      <c r="J87" s="186">
        <v>0</v>
      </c>
      <c r="K87" s="186">
        <v>0</v>
      </c>
      <c r="L87" s="157"/>
      <c r="M87" s="157"/>
      <c r="N87" s="157"/>
      <c r="O87" s="157"/>
    </row>
    <row r="88" spans="2:15">
      <c r="B88" s="1"/>
      <c r="C88" s="128" t="s">
        <v>365</v>
      </c>
      <c r="D88" s="98">
        <v>36.862195794474438</v>
      </c>
      <c r="E88" s="65">
        <v>97.674658332733017</v>
      </c>
      <c r="F88" s="65">
        <v>61.976517972741185</v>
      </c>
      <c r="G88" s="65">
        <v>151.26928367189259</v>
      </c>
      <c r="H88" s="188">
        <v>211.8230399944415</v>
      </c>
      <c r="I88" s="98">
        <v>134.53685412720745</v>
      </c>
      <c r="J88" s="65">
        <v>385.33836770755698</v>
      </c>
      <c r="K88" s="65">
        <v>598.58416935219077</v>
      </c>
      <c r="L88" s="157"/>
      <c r="M88" s="157"/>
      <c r="N88" s="157"/>
      <c r="O88" s="157"/>
    </row>
    <row r="89" spans="2:15">
      <c r="B89" s="1"/>
      <c r="C89" s="476" t="s">
        <v>97</v>
      </c>
      <c r="D89" s="688">
        <v>84685</v>
      </c>
      <c r="E89" s="477">
        <v>86727</v>
      </c>
      <c r="F89" s="477">
        <v>87688</v>
      </c>
      <c r="G89" s="477">
        <v>80693</v>
      </c>
      <c r="H89" s="493">
        <v>82590.021258219669</v>
      </c>
      <c r="I89" s="466">
        <v>84685</v>
      </c>
      <c r="J89" s="477">
        <v>81639.182040070096</v>
      </c>
      <c r="K89" s="477">
        <v>87688</v>
      </c>
      <c r="L89" s="157"/>
      <c r="M89" s="157"/>
      <c r="N89" s="157"/>
      <c r="O89" s="157"/>
    </row>
    <row r="90" spans="2:15">
      <c r="B90" s="1"/>
      <c r="C90" s="1"/>
      <c r="D90" s="1"/>
      <c r="E90" s="1"/>
      <c r="F90" s="1"/>
      <c r="G90" s="1"/>
      <c r="H90" s="229"/>
      <c r="I90" s="1"/>
      <c r="J90" s="1"/>
      <c r="K90" s="1"/>
      <c r="L90" s="157"/>
      <c r="M90" s="157"/>
      <c r="N90" s="157"/>
      <c r="O90" s="157"/>
    </row>
    <row r="91" spans="2:15">
      <c r="B91" s="1"/>
      <c r="C91" s="595" t="s">
        <v>211</v>
      </c>
      <c r="D91" s="595"/>
      <c r="E91" s="595"/>
      <c r="F91" s="1"/>
      <c r="G91" s="1"/>
      <c r="H91" s="229"/>
      <c r="I91" s="1"/>
      <c r="J91" s="1"/>
      <c r="K91" s="1"/>
      <c r="L91" s="157"/>
      <c r="M91" s="157"/>
      <c r="N91" s="157"/>
      <c r="O91" s="157"/>
    </row>
    <row r="92" spans="2:15" ht="15" customHeight="1">
      <c r="B92" s="1"/>
      <c r="C92" s="845"/>
      <c r="D92" s="19">
        <v>2015</v>
      </c>
      <c r="E92" s="19" t="s">
        <v>347</v>
      </c>
      <c r="F92" s="19">
        <v>2014</v>
      </c>
      <c r="G92" s="19" t="s">
        <v>347</v>
      </c>
      <c r="H92" s="20" t="s">
        <v>347</v>
      </c>
      <c r="I92" s="843" t="s">
        <v>348</v>
      </c>
      <c r="J92" s="843">
        <v>0</v>
      </c>
      <c r="K92" s="20" t="s">
        <v>349</v>
      </c>
      <c r="L92" s="170"/>
      <c r="M92" s="158"/>
      <c r="N92" s="158"/>
      <c r="O92" s="157"/>
    </row>
    <row r="93" spans="2:15">
      <c r="B93" s="1"/>
      <c r="C93" s="845"/>
      <c r="D93" s="20" t="s">
        <v>350</v>
      </c>
      <c r="E93" s="20" t="s">
        <v>351</v>
      </c>
      <c r="F93" s="20" t="s">
        <v>352</v>
      </c>
      <c r="G93" s="20" t="s">
        <v>353</v>
      </c>
      <c r="H93" s="20" t="s">
        <v>350</v>
      </c>
      <c r="I93" s="20">
        <v>2015</v>
      </c>
      <c r="J93" s="20">
        <v>2014</v>
      </c>
      <c r="K93" s="20">
        <v>2014</v>
      </c>
      <c r="L93" s="159"/>
      <c r="M93" s="158"/>
      <c r="N93" s="158"/>
      <c r="O93" s="157"/>
    </row>
    <row r="94" spans="2:15">
      <c r="B94" s="1"/>
      <c r="C94" s="3" t="s">
        <v>566</v>
      </c>
      <c r="D94" s="13">
        <v>1.1305030270950089E-2</v>
      </c>
      <c r="E94" s="66">
        <v>1.3829790632917671E-2</v>
      </c>
      <c r="F94" s="66">
        <v>1.820490479701653E-2</v>
      </c>
      <c r="G94" s="66">
        <v>1.469178027692486E-2</v>
      </c>
      <c r="H94" s="494">
        <v>1.7942238724506732E-2</v>
      </c>
      <c r="I94" s="38">
        <v>2.5134820903867761E-2</v>
      </c>
      <c r="J94" s="46">
        <v>1.3267167013641501E-2</v>
      </c>
      <c r="K94" s="46">
        <v>6.4106090812089622E-2</v>
      </c>
      <c r="L94" s="66"/>
      <c r="M94" s="66"/>
      <c r="N94" s="66"/>
      <c r="O94" s="157"/>
    </row>
    <row r="95" spans="2:15">
      <c r="B95" s="1"/>
      <c r="C95" s="3" t="s">
        <v>567</v>
      </c>
      <c r="D95" s="13">
        <v>9.0073717046925683E-3</v>
      </c>
      <c r="E95" s="66">
        <v>1.2022381108629299E-2</v>
      </c>
      <c r="F95" s="66">
        <v>1.6390658035940309E-2</v>
      </c>
      <c r="G95" s="66">
        <v>1.4379137417945387E-2</v>
      </c>
      <c r="H95" s="494">
        <v>1.3806231078579145E-2</v>
      </c>
      <c r="I95" s="38">
        <v>2.1029752813321867E-2</v>
      </c>
      <c r="J95" s="46">
        <v>1.2936930409830794E-2</v>
      </c>
      <c r="K95" s="46">
        <v>5.7512956942295634E-2</v>
      </c>
      <c r="L95" s="66"/>
      <c r="M95" s="66"/>
      <c r="N95" s="66"/>
      <c r="O95" s="157"/>
    </row>
    <row r="96" spans="2:15">
      <c r="B96" s="1"/>
      <c r="C96" s="3" t="s">
        <v>568</v>
      </c>
      <c r="D96" s="13">
        <v>6.7507149900509766E-3</v>
      </c>
      <c r="E96" s="66">
        <v>1.5323075564217747E-2</v>
      </c>
      <c r="F96" s="66">
        <v>1.5379457089328197E-2</v>
      </c>
      <c r="G96" s="66">
        <v>1.3847835439836809E-2</v>
      </c>
      <c r="H96" s="494">
        <v>1.9779126000643688E-2</v>
      </c>
      <c r="I96" s="38">
        <v>2.2073790554268724E-2</v>
      </c>
      <c r="J96" s="46">
        <v>1.3326870470772745E-2</v>
      </c>
      <c r="K96" s="46">
        <v>6.2333289000581438E-2</v>
      </c>
      <c r="L96" s="46"/>
      <c r="M96" s="66"/>
      <c r="N96" s="66"/>
      <c r="O96" s="157"/>
    </row>
    <row r="97" spans="2:15">
      <c r="B97" s="1"/>
      <c r="C97" s="3" t="s">
        <v>569</v>
      </c>
      <c r="D97" s="13">
        <v>2.8262901127016349E-3</v>
      </c>
      <c r="E97" s="66">
        <v>8.8373825519680871E-3</v>
      </c>
      <c r="F97" s="66">
        <v>3.2022488049971987E-3</v>
      </c>
      <c r="G97" s="66">
        <v>1.1176898070278662E-2</v>
      </c>
      <c r="H97" s="494">
        <v>1.6314679870470528E-2</v>
      </c>
      <c r="I97" s="38">
        <v>1.1663672664669722E-2</v>
      </c>
      <c r="J97" s="46">
        <v>1.1361032125104975E-2</v>
      </c>
      <c r="K97" s="46">
        <v>4.2054858870851364E-2</v>
      </c>
      <c r="L97" s="66"/>
      <c r="M97" s="66"/>
      <c r="N97" s="66"/>
      <c r="O97" s="157"/>
    </row>
    <row r="98" spans="2:15">
      <c r="B98" s="1"/>
      <c r="C98" s="42" t="s">
        <v>570</v>
      </c>
      <c r="D98" s="88">
        <v>7.1127232341285929E-3</v>
      </c>
      <c r="E98" s="240">
        <v>1.606816025207336E-2</v>
      </c>
      <c r="F98" s="240">
        <v>1.7394497467411396E-2</v>
      </c>
      <c r="G98" s="240">
        <v>1.423801717278117E-2</v>
      </c>
      <c r="H98" s="494">
        <v>2.0371350780815201E-2</v>
      </c>
      <c r="I98" s="88">
        <v>2.3180883486201953E-2</v>
      </c>
      <c r="J98" s="46">
        <v>1.3715709192228864E-2</v>
      </c>
      <c r="K98" s="46">
        <v>6.5719574613236631E-2</v>
      </c>
      <c r="L98" s="66"/>
      <c r="M98" s="66"/>
      <c r="N98" s="66"/>
      <c r="O98" s="157"/>
    </row>
    <row r="99" spans="2:15">
      <c r="B99" s="1"/>
      <c r="C99" s="128" t="s">
        <v>571</v>
      </c>
      <c r="D99" s="90">
        <v>9.3878915996554735E-3</v>
      </c>
      <c r="E99" s="241">
        <v>1.4161825148909735E-2</v>
      </c>
      <c r="F99" s="241">
        <v>1.697346645004294E-2</v>
      </c>
      <c r="G99" s="241">
        <v>1.4175712502436655E-2</v>
      </c>
      <c r="H99" s="504">
        <v>1.8185778624411064E-2</v>
      </c>
      <c r="I99" s="90">
        <v>2.3549716748565208E-2</v>
      </c>
      <c r="J99" s="241">
        <v>1.316529478077344E-2</v>
      </c>
      <c r="K99" s="241">
        <v>6.2500252357664099E-2</v>
      </c>
      <c r="L99" s="244"/>
      <c r="M99" s="244"/>
      <c r="N99" s="244"/>
      <c r="O99" s="157"/>
    </row>
    <row r="100" spans="2:15" ht="15" customHeight="1">
      <c r="B100" s="1"/>
      <c r="C100" s="78"/>
      <c r="D100" s="78"/>
      <c r="E100" s="78"/>
      <c r="F100" s="78"/>
      <c r="G100" s="78"/>
      <c r="H100" s="181"/>
      <c r="I100" s="78"/>
      <c r="J100" s="78"/>
      <c r="K100" s="78"/>
      <c r="L100" s="50"/>
      <c r="M100" s="50"/>
      <c r="N100" s="50"/>
      <c r="O100" s="157"/>
    </row>
    <row r="101" spans="2:15" ht="15" customHeight="1">
      <c r="B101" s="392"/>
      <c r="C101" s="486" t="s">
        <v>212</v>
      </c>
      <c r="D101" s="486"/>
      <c r="E101" s="486"/>
      <c r="F101" s="78"/>
      <c r="G101" s="78"/>
      <c r="H101" s="181"/>
      <c r="I101" s="78"/>
      <c r="J101" s="78"/>
      <c r="K101" s="78"/>
      <c r="L101" s="50"/>
      <c r="M101" s="50"/>
      <c r="N101" s="50"/>
      <c r="O101" s="157"/>
    </row>
    <row r="102" spans="2:15" ht="15" customHeight="1">
      <c r="B102" s="1"/>
      <c r="C102" s="845"/>
      <c r="D102" s="19">
        <v>2015</v>
      </c>
      <c r="E102" s="19" t="s">
        <v>347</v>
      </c>
      <c r="F102" s="19">
        <v>2014</v>
      </c>
      <c r="G102" s="19" t="s">
        <v>347</v>
      </c>
      <c r="H102" s="20" t="s">
        <v>347</v>
      </c>
      <c r="I102" s="843" t="s">
        <v>348</v>
      </c>
      <c r="J102" s="843">
        <v>0</v>
      </c>
      <c r="K102" s="20" t="s">
        <v>349</v>
      </c>
      <c r="L102" s="170"/>
      <c r="M102" s="158"/>
      <c r="N102" s="158"/>
      <c r="O102" s="157"/>
    </row>
    <row r="103" spans="2:15" ht="15" customHeight="1">
      <c r="B103" s="1"/>
      <c r="C103" s="845"/>
      <c r="D103" s="20" t="s">
        <v>350</v>
      </c>
      <c r="E103" s="20" t="s">
        <v>351</v>
      </c>
      <c r="F103" s="20" t="s">
        <v>352</v>
      </c>
      <c r="G103" s="20" t="s">
        <v>353</v>
      </c>
      <c r="H103" s="20" t="s">
        <v>350</v>
      </c>
      <c r="I103" s="20">
        <v>2015</v>
      </c>
      <c r="J103" s="20">
        <v>2014</v>
      </c>
      <c r="K103" s="20">
        <v>2014</v>
      </c>
      <c r="L103" s="159"/>
      <c r="M103" s="158"/>
      <c r="N103" s="158"/>
      <c r="O103" s="157"/>
    </row>
    <row r="104" spans="2:15" ht="15" customHeight="1">
      <c r="B104" s="1"/>
      <c r="C104" s="3" t="s">
        <v>566</v>
      </c>
      <c r="D104" s="13">
        <v>1.6099570945770525E-2</v>
      </c>
      <c r="E104" s="46">
        <v>1.4269572933924612E-2</v>
      </c>
      <c r="F104" s="46">
        <v>8.6676941345205094E-3</v>
      </c>
      <c r="G104" s="46">
        <v>1.3055968944654106E-2</v>
      </c>
      <c r="H104" s="433">
        <v>1.2327118803687531E-2</v>
      </c>
      <c r="I104" s="13">
        <v>3.0369143879695137E-2</v>
      </c>
      <c r="J104" s="46">
        <v>2.5383087748341637E-2</v>
      </c>
      <c r="K104" s="46">
        <v>5.3949009865518205E-2</v>
      </c>
      <c r="L104" s="66"/>
      <c r="M104" s="66"/>
      <c r="N104" s="66"/>
      <c r="O104" s="157"/>
    </row>
    <row r="105" spans="2:15">
      <c r="B105" s="1"/>
      <c r="C105" s="3" t="s">
        <v>567</v>
      </c>
      <c r="D105" s="13">
        <v>1.4370664963314628E-2</v>
      </c>
      <c r="E105" s="46">
        <v>1.0879255342205907E-2</v>
      </c>
      <c r="F105" s="46">
        <v>3.1245461336590896E-3</v>
      </c>
      <c r="G105" s="46">
        <v>1.1432106546046761E-2</v>
      </c>
      <c r="H105" s="433">
        <v>1.2621074240242169E-2</v>
      </c>
      <c r="I105" s="13">
        <v>2.5249920305520535E-2</v>
      </c>
      <c r="J105" s="46">
        <v>2.405318078628893E-2</v>
      </c>
      <c r="K105" s="46">
        <v>4.0463925085902019E-2</v>
      </c>
      <c r="L105" s="66"/>
      <c r="M105" s="66"/>
      <c r="N105" s="66"/>
      <c r="O105" s="157"/>
    </row>
    <row r="106" spans="2:15">
      <c r="B106" s="1"/>
      <c r="C106" s="3" t="s">
        <v>568</v>
      </c>
      <c r="D106" s="13">
        <v>1.4215800834627368E-2</v>
      </c>
      <c r="E106" s="46">
        <v>1.5309371965009921E-2</v>
      </c>
      <c r="F106" s="46">
        <v>1.2639591893151003E-3</v>
      </c>
      <c r="G106" s="46">
        <v>1.5923034869005814E-2</v>
      </c>
      <c r="H106" s="433">
        <v>1.4881177716405292E-2</v>
      </c>
      <c r="I106" s="13">
        <v>2.9525172799637289E-2</v>
      </c>
      <c r="J106" s="46">
        <v>3.0804212585411106E-2</v>
      </c>
      <c r="K106" s="46">
        <v>5.2028527368217059E-2</v>
      </c>
      <c r="L106" s="66"/>
      <c r="M106" s="66"/>
      <c r="N106" s="66"/>
      <c r="O106" s="157"/>
    </row>
    <row r="107" spans="2:15">
      <c r="B107" s="1"/>
      <c r="C107" s="3" t="s">
        <v>569</v>
      </c>
      <c r="D107" s="13">
        <v>6.1157135561520359E-3</v>
      </c>
      <c r="E107" s="46">
        <v>5.5302851601060077E-3</v>
      </c>
      <c r="F107" s="46">
        <v>4.1964528211146934E-4</v>
      </c>
      <c r="G107" s="46">
        <v>1.4610981506170351E-2</v>
      </c>
      <c r="H107" s="433">
        <v>1.4040759236666034E-2</v>
      </c>
      <c r="I107" s="13">
        <v>1.1645998716258044E-2</v>
      </c>
      <c r="J107" s="46">
        <v>2.8651740742836385E-2</v>
      </c>
      <c r="K107" s="46">
        <v>4.2784971033404506E-2</v>
      </c>
      <c r="L107" s="66"/>
      <c r="M107" s="66"/>
      <c r="N107" s="66"/>
      <c r="O107" s="157"/>
    </row>
    <row r="108" spans="2:15">
      <c r="B108" s="1"/>
      <c r="C108" s="42" t="s">
        <v>570</v>
      </c>
      <c r="D108" s="88">
        <v>1.4994163472044075E-2</v>
      </c>
      <c r="E108" s="240">
        <v>1.6318950177711233E-2</v>
      </c>
      <c r="F108" s="240">
        <v>1.5423411225166106E-3</v>
      </c>
      <c r="G108" s="240">
        <v>1.610089209153398E-2</v>
      </c>
      <c r="H108" s="495">
        <v>1.5032142893729672E-2</v>
      </c>
      <c r="I108" s="13">
        <v>3.1313113649755309E-2</v>
      </c>
      <c r="J108" s="46">
        <v>3.1133034985263652E-2</v>
      </c>
      <c r="K108" s="46">
        <v>5.3940514222321934E-2</v>
      </c>
      <c r="L108" s="66"/>
      <c r="M108" s="66"/>
      <c r="N108" s="66"/>
      <c r="O108" s="157"/>
    </row>
    <row r="109" spans="2:15" ht="15" customHeight="1">
      <c r="B109" s="1"/>
      <c r="C109" s="128" t="s">
        <v>572</v>
      </c>
      <c r="D109" s="90">
        <v>1.5133817916511028E-2</v>
      </c>
      <c r="E109" s="241">
        <v>1.4401960038090023E-2</v>
      </c>
      <c r="F109" s="241">
        <v>5.4906172969051426E-3</v>
      </c>
      <c r="G109" s="241">
        <v>1.3902982726999413E-2</v>
      </c>
      <c r="H109" s="504">
        <v>1.3417208727144248E-2</v>
      </c>
      <c r="I109" s="90">
        <v>2.953577795460105E-2</v>
      </c>
      <c r="J109" s="241">
        <v>2.7320191454143661E-2</v>
      </c>
      <c r="K109" s="241">
        <v>5.1979606369944475E-2</v>
      </c>
      <c r="L109" s="244"/>
      <c r="M109" s="244"/>
      <c r="N109" s="244"/>
      <c r="O109" s="157"/>
    </row>
    <row r="110" spans="2:15" ht="15" customHeight="1">
      <c r="B110" s="392"/>
      <c r="C110" s="52"/>
      <c r="D110" s="244"/>
      <c r="E110" s="244"/>
      <c r="F110" s="244"/>
      <c r="G110" s="244"/>
      <c r="H110" s="505"/>
      <c r="I110" s="244"/>
      <c r="J110" s="244"/>
      <c r="K110" s="244"/>
      <c r="L110" s="244"/>
      <c r="M110" s="244"/>
      <c r="N110" s="244"/>
      <c r="O110" s="157"/>
    </row>
    <row r="111" spans="2:15" ht="15" customHeight="1">
      <c r="B111" s="1"/>
      <c r="C111" s="486" t="s">
        <v>275</v>
      </c>
      <c r="D111" s="486"/>
      <c r="E111" s="486"/>
      <c r="F111" s="78"/>
      <c r="G111" s="78"/>
      <c r="H111" s="181"/>
      <c r="I111" s="78"/>
      <c r="J111" s="78"/>
      <c r="K111" s="78"/>
      <c r="L111" s="244"/>
      <c r="M111" s="244"/>
      <c r="N111" s="244"/>
      <c r="O111" s="157"/>
    </row>
    <row r="112" spans="2:15" ht="16.5" customHeight="1">
      <c r="B112" s="1"/>
      <c r="C112" s="845"/>
      <c r="D112" s="19">
        <v>2015</v>
      </c>
      <c r="E112" s="19" t="s">
        <v>347</v>
      </c>
      <c r="F112" s="19">
        <v>2014</v>
      </c>
      <c r="G112" s="19" t="s">
        <v>347</v>
      </c>
      <c r="H112" s="20" t="str">
        <f>H102</f>
        <v/>
      </c>
      <c r="I112" s="843" t="s">
        <v>348</v>
      </c>
      <c r="J112" s="843">
        <v>0</v>
      </c>
      <c r="K112" s="20" t="s">
        <v>349</v>
      </c>
      <c r="L112" s="244"/>
      <c r="M112" s="244"/>
      <c r="N112" s="244"/>
      <c r="O112" s="157"/>
    </row>
    <row r="113" spans="2:15" ht="11.25" customHeight="1">
      <c r="B113" s="1"/>
      <c r="C113" s="845"/>
      <c r="D113" s="20" t="s">
        <v>350</v>
      </c>
      <c r="E113" s="20" t="s">
        <v>351</v>
      </c>
      <c r="F113" s="20" t="s">
        <v>352</v>
      </c>
      <c r="G113" s="20" t="s">
        <v>353</v>
      </c>
      <c r="H113" s="20" t="s">
        <v>350</v>
      </c>
      <c r="I113" s="20">
        <v>2015</v>
      </c>
      <c r="J113" s="20">
        <v>2014</v>
      </c>
      <c r="K113" s="20">
        <v>2014</v>
      </c>
      <c r="L113" s="244"/>
      <c r="M113" s="244"/>
      <c r="N113" s="244"/>
      <c r="O113" s="157"/>
    </row>
    <row r="114" spans="2:15">
      <c r="B114" s="1"/>
      <c r="C114" s="3" t="str">
        <f>D252</f>
        <v>DB</v>
      </c>
      <c r="D114" s="13">
        <v>-2.9000000000000001E-2</v>
      </c>
      <c r="E114" s="66">
        <v>0.03</v>
      </c>
      <c r="F114" s="66">
        <v>2.5000000000000001E-2</v>
      </c>
      <c r="G114" s="66">
        <v>2.4E-2</v>
      </c>
      <c r="H114" s="494">
        <v>3.4000000000000002E-2</v>
      </c>
      <c r="I114" s="13">
        <v>9.9999999999999998E-13</v>
      </c>
      <c r="J114" s="46">
        <v>3.4000000000000002E-2</v>
      </c>
      <c r="K114" s="46">
        <v>0.11600000000000001</v>
      </c>
      <c r="L114" s="244"/>
      <c r="M114" s="244"/>
      <c r="N114" s="244"/>
      <c r="O114" s="157"/>
    </row>
    <row r="115" spans="2:15">
      <c r="B115" s="1"/>
      <c r="C115" s="3" t="s">
        <v>377</v>
      </c>
      <c r="D115" s="13">
        <v>-2.3E-2</v>
      </c>
      <c r="E115" s="66">
        <v>4.2000000000000003E-2</v>
      </c>
      <c r="F115" s="66">
        <v>3.5999999999999997E-2</v>
      </c>
      <c r="G115" s="66">
        <v>2.5999999999999999E-2</v>
      </c>
      <c r="H115" s="494">
        <v>4.2999999999999997E-2</v>
      </c>
      <c r="I115" s="13">
        <v>1.7999999999999999E-2</v>
      </c>
      <c r="J115" s="46">
        <v>4.2999999999999997E-2</v>
      </c>
      <c r="K115" s="46">
        <v>0.14000000000000001</v>
      </c>
      <c r="L115" s="244"/>
      <c r="M115" s="244"/>
      <c r="N115" s="244"/>
      <c r="O115" s="157"/>
    </row>
    <row r="116" spans="2:15">
      <c r="B116" s="1"/>
      <c r="C116" s="3" t="s">
        <v>378</v>
      </c>
      <c r="D116" s="13">
        <v>-2.8000000000000001E-2</v>
      </c>
      <c r="E116" s="66">
        <v>2.5000000000000001E-2</v>
      </c>
      <c r="F116" s="66">
        <v>0.03</v>
      </c>
      <c r="G116" s="66">
        <v>2.5999999999999999E-2</v>
      </c>
      <c r="H116" s="494">
        <v>3.6999999999999998E-2</v>
      </c>
      <c r="I116" s="13">
        <v>-4.0000000000000001E-3</v>
      </c>
      <c r="J116" s="46">
        <v>3.6999999999999998E-2</v>
      </c>
      <c r="K116" s="46">
        <v>0.13</v>
      </c>
      <c r="L116" s="244"/>
      <c r="M116" s="244"/>
      <c r="N116" s="244"/>
      <c r="O116" s="157"/>
    </row>
    <row r="117" spans="2:15">
      <c r="B117" s="1"/>
      <c r="C117" s="3" t="s">
        <v>379</v>
      </c>
      <c r="D117" s="13">
        <v>-3.5000000000000003E-2</v>
      </c>
      <c r="E117" s="66">
        <v>2.7E-2</v>
      </c>
      <c r="F117" s="66">
        <v>3.5000000000000003E-2</v>
      </c>
      <c r="G117" s="66">
        <v>3.2000000000000001E-2</v>
      </c>
      <c r="H117" s="494">
        <v>4.1000000000000002E-2</v>
      </c>
      <c r="I117" s="13">
        <v>-0.01</v>
      </c>
      <c r="J117" s="46">
        <v>4.1000000000000002E-2</v>
      </c>
      <c r="K117" s="46">
        <v>0.154</v>
      </c>
      <c r="L117" s="244"/>
      <c r="M117" s="244"/>
      <c r="N117" s="244"/>
      <c r="O117" s="157"/>
    </row>
    <row r="118" spans="2:15">
      <c r="B118" s="1"/>
      <c r="C118" s="684" t="str">
        <f>E252</f>
        <v>IF/AP</v>
      </c>
      <c r="D118" s="679">
        <v>-5.0000000000000001E-3</v>
      </c>
      <c r="E118" s="685">
        <v>0.01</v>
      </c>
      <c r="F118" s="685">
        <v>7.0000000000000001E-3</v>
      </c>
      <c r="G118" s="685">
        <v>8.9999999999999993E-3</v>
      </c>
      <c r="H118" s="686">
        <v>1.4999999999999999E-2</v>
      </c>
      <c r="I118" s="679">
        <v>5.0000000000000001E-3</v>
      </c>
      <c r="J118" s="685">
        <v>1.4999999999999999E-2</v>
      </c>
      <c r="K118" s="685">
        <v>4.2000000000000003E-2</v>
      </c>
      <c r="L118" s="244"/>
      <c r="M118" s="244"/>
      <c r="N118" s="244"/>
      <c r="O118" s="157"/>
    </row>
    <row r="119" spans="2:15">
      <c r="B119" s="1"/>
      <c r="C119" s="683" t="s">
        <v>249</v>
      </c>
      <c r="D119" s="731"/>
      <c r="E119" s="731"/>
      <c r="F119" s="731"/>
      <c r="G119" s="731"/>
      <c r="H119" s="732"/>
      <c r="I119" s="733"/>
      <c r="J119" s="733"/>
      <c r="K119" s="733"/>
      <c r="L119" s="244"/>
      <c r="M119" s="244"/>
      <c r="N119" s="244"/>
      <c r="O119" s="157"/>
    </row>
    <row r="120" spans="2:15">
      <c r="B120" s="1"/>
      <c r="C120" s="250"/>
      <c r="D120" s="244"/>
      <c r="E120" s="244"/>
      <c r="F120" s="244"/>
      <c r="G120" s="244"/>
      <c r="H120" s="505"/>
      <c r="I120" s="251"/>
      <c r="J120" s="251"/>
      <c r="K120" s="251"/>
      <c r="L120" s="244"/>
      <c r="M120" s="244"/>
      <c r="N120" s="244"/>
      <c r="O120" s="157"/>
    </row>
    <row r="121" spans="2:15" ht="18.75">
      <c r="B121" s="1"/>
      <c r="C121" s="600" t="s">
        <v>14</v>
      </c>
      <c r="D121" s="1"/>
      <c r="E121" s="1"/>
      <c r="F121" s="1"/>
      <c r="G121" s="1"/>
      <c r="H121" s="229"/>
      <c r="I121" s="1"/>
      <c r="J121" s="1"/>
      <c r="K121" s="1"/>
      <c r="L121" s="157"/>
      <c r="M121" s="157"/>
      <c r="N121" s="157"/>
      <c r="O121" s="157"/>
    </row>
    <row r="122" spans="2:15">
      <c r="B122" s="1"/>
      <c r="C122" s="486" t="s">
        <v>213</v>
      </c>
      <c r="D122" s="486"/>
      <c r="E122" s="486"/>
      <c r="F122" s="78"/>
      <c r="G122" s="78"/>
      <c r="H122" s="181"/>
      <c r="I122" s="50"/>
      <c r="J122" s="50"/>
      <c r="K122" s="50"/>
      <c r="L122" s="50"/>
      <c r="M122" s="157"/>
      <c r="N122" s="157"/>
      <c r="O122" s="157"/>
    </row>
    <row r="123" spans="2:15">
      <c r="B123" s="1"/>
      <c r="C123" s="19"/>
      <c r="D123" s="19">
        <v>2015</v>
      </c>
      <c r="E123" s="19" t="s">
        <v>347</v>
      </c>
      <c r="F123" s="19">
        <v>2014</v>
      </c>
      <c r="G123" s="19" t="s">
        <v>347</v>
      </c>
      <c r="H123" s="20" t="s">
        <v>347</v>
      </c>
      <c r="I123" s="170"/>
      <c r="J123" s="170"/>
      <c r="K123" s="170"/>
      <c r="L123" s="170"/>
      <c r="M123" s="157"/>
      <c r="N123" s="157"/>
      <c r="O123" s="157"/>
    </row>
    <row r="124" spans="2:15">
      <c r="B124" s="1"/>
      <c r="C124" s="19" t="s">
        <v>69</v>
      </c>
      <c r="D124" s="20" t="s">
        <v>350</v>
      </c>
      <c r="E124" s="20" t="s">
        <v>351</v>
      </c>
      <c r="F124" s="20" t="s">
        <v>352</v>
      </c>
      <c r="G124" s="20" t="s">
        <v>353</v>
      </c>
      <c r="H124" s="20" t="s">
        <v>350</v>
      </c>
      <c r="I124" s="159"/>
      <c r="J124" s="159"/>
      <c r="K124" s="159"/>
      <c r="L124" s="159"/>
      <c r="M124" s="157"/>
      <c r="N124" s="157"/>
      <c r="O124" s="157"/>
    </row>
    <row r="125" spans="2:15">
      <c r="B125" s="1"/>
      <c r="C125" s="3" t="s">
        <v>115</v>
      </c>
      <c r="D125" s="21">
        <v>59864.59748987262</v>
      </c>
      <c r="E125" s="35">
        <v>60659</v>
      </c>
      <c r="F125" s="35">
        <v>67736.767302152046</v>
      </c>
      <c r="G125" s="35">
        <v>69741.587020080202</v>
      </c>
      <c r="H125" s="177">
        <v>76187.232819938567</v>
      </c>
      <c r="I125" s="51"/>
      <c r="J125" s="51"/>
      <c r="K125" s="51"/>
      <c r="L125" s="51"/>
      <c r="M125" s="157"/>
      <c r="N125" s="157"/>
      <c r="O125" s="157"/>
    </row>
    <row r="126" spans="2:15">
      <c r="B126" s="1"/>
      <c r="C126" s="3" t="s">
        <v>116</v>
      </c>
      <c r="D126" s="21">
        <v>98402.326481167082</v>
      </c>
      <c r="E126" s="35">
        <v>97783</v>
      </c>
      <c r="F126" s="35">
        <v>92563.438948710012</v>
      </c>
      <c r="G126" s="35">
        <v>90554.757174259998</v>
      </c>
      <c r="H126" s="177">
        <v>87996.27247815</v>
      </c>
      <c r="I126" s="51"/>
      <c r="J126" s="51"/>
      <c r="K126" s="51"/>
      <c r="L126" s="51"/>
      <c r="M126" s="157"/>
      <c r="N126" s="157"/>
      <c r="O126" s="157"/>
    </row>
    <row r="127" spans="2:15">
      <c r="B127" s="1"/>
      <c r="C127" s="3" t="s">
        <v>114</v>
      </c>
      <c r="D127" s="21">
        <v>15872.815213186524</v>
      </c>
      <c r="E127" s="35">
        <v>16108</v>
      </c>
      <c r="F127" s="35">
        <v>16301.822733819816</v>
      </c>
      <c r="G127" s="35">
        <v>16435.222569609206</v>
      </c>
      <c r="H127" s="177">
        <v>16596.524431134705</v>
      </c>
      <c r="I127" s="51"/>
      <c r="J127" s="51"/>
      <c r="K127" s="51"/>
      <c r="L127" s="51"/>
      <c r="M127" s="157"/>
      <c r="N127" s="157"/>
      <c r="O127" s="157"/>
    </row>
    <row r="128" spans="2:15">
      <c r="B128" s="1"/>
      <c r="C128" s="3" t="s">
        <v>125</v>
      </c>
      <c r="D128" s="33">
        <v>84685</v>
      </c>
      <c r="E128" s="47">
        <v>86727</v>
      </c>
      <c r="F128" s="47">
        <v>87688</v>
      </c>
      <c r="G128" s="47">
        <v>80693</v>
      </c>
      <c r="H128" s="182">
        <v>82590.021258219669</v>
      </c>
      <c r="I128" s="51"/>
      <c r="J128" s="51"/>
      <c r="K128" s="51"/>
      <c r="L128" s="51"/>
      <c r="M128" s="157"/>
      <c r="N128" s="157"/>
      <c r="O128" s="157"/>
    </row>
    <row r="129" spans="2:15">
      <c r="B129" s="1"/>
      <c r="C129" s="128" t="s">
        <v>89</v>
      </c>
      <c r="D129" s="98">
        <f t="shared" ref="D129:H129" si="2">SUM(D125:D128)</f>
        <v>258824.73918422623</v>
      </c>
      <c r="E129" s="65">
        <f t="shared" si="2"/>
        <v>261277</v>
      </c>
      <c r="F129" s="65">
        <f t="shared" si="2"/>
        <v>264290.02898468182</v>
      </c>
      <c r="G129" s="65">
        <f t="shared" si="2"/>
        <v>257424.56676394941</v>
      </c>
      <c r="H129" s="188">
        <f t="shared" si="2"/>
        <v>263370.05098744296</v>
      </c>
      <c r="I129" s="53"/>
      <c r="J129" s="53"/>
      <c r="K129" s="53"/>
      <c r="L129" s="53"/>
      <c r="M129" s="157"/>
      <c r="N129" s="157"/>
      <c r="O129" s="157"/>
    </row>
    <row r="130" spans="2:15">
      <c r="B130" s="392"/>
      <c r="C130" s="392"/>
      <c r="D130" s="392"/>
      <c r="E130" s="392"/>
      <c r="F130" s="392"/>
      <c r="G130" s="392"/>
      <c r="H130" s="229"/>
      <c r="I130" s="392"/>
      <c r="J130" s="392"/>
      <c r="K130" s="392"/>
      <c r="L130" s="157"/>
      <c r="M130" s="157"/>
      <c r="N130" s="157"/>
      <c r="O130" s="157"/>
    </row>
    <row r="131" spans="2:15" ht="18.75">
      <c r="B131" s="1"/>
      <c r="C131" s="600" t="s">
        <v>11</v>
      </c>
      <c r="D131" s="1"/>
      <c r="E131" s="1"/>
      <c r="F131" s="1"/>
      <c r="G131" s="1"/>
      <c r="H131" s="229"/>
      <c r="I131" s="1"/>
      <c r="J131" s="1"/>
      <c r="K131" s="1"/>
      <c r="L131" s="157"/>
      <c r="M131" s="157"/>
      <c r="N131" s="157"/>
      <c r="O131" s="157"/>
    </row>
    <row r="132" spans="2:15">
      <c r="B132" s="1"/>
      <c r="C132" s="595" t="s">
        <v>214</v>
      </c>
      <c r="D132" s="595"/>
      <c r="E132" s="595"/>
      <c r="F132" s="78"/>
      <c r="G132" s="78"/>
      <c r="H132" s="181"/>
      <c r="I132" s="78"/>
      <c r="J132" s="78"/>
      <c r="K132" s="78"/>
      <c r="L132" s="50"/>
      <c r="M132" s="50"/>
      <c r="N132" s="50"/>
      <c r="O132" s="157"/>
    </row>
    <row r="133" spans="2:15">
      <c r="B133" s="1"/>
      <c r="C133" s="844" t="s">
        <v>69</v>
      </c>
      <c r="D133" s="19">
        <v>2015</v>
      </c>
      <c r="E133" s="19" t="s">
        <v>347</v>
      </c>
      <c r="F133" s="19">
        <v>2014</v>
      </c>
      <c r="G133" s="19" t="s">
        <v>347</v>
      </c>
      <c r="H133" s="20" t="s">
        <v>347</v>
      </c>
      <c r="I133" s="843" t="s">
        <v>348</v>
      </c>
      <c r="J133" s="843">
        <v>0</v>
      </c>
      <c r="K133" s="20" t="s">
        <v>349</v>
      </c>
      <c r="L133" s="170"/>
      <c r="M133" s="158"/>
      <c r="N133" s="158"/>
      <c r="O133" s="157"/>
    </row>
    <row r="134" spans="2:15">
      <c r="B134" s="1"/>
      <c r="C134" s="844">
        <v>0</v>
      </c>
      <c r="D134" s="20" t="s">
        <v>350</v>
      </c>
      <c r="E134" s="20" t="s">
        <v>351</v>
      </c>
      <c r="F134" s="20" t="s">
        <v>352</v>
      </c>
      <c r="G134" s="20" t="s">
        <v>353</v>
      </c>
      <c r="H134" s="20" t="s">
        <v>350</v>
      </c>
      <c r="I134" s="20">
        <v>2015</v>
      </c>
      <c r="J134" s="20">
        <v>2014</v>
      </c>
      <c r="K134" s="20">
        <v>2014</v>
      </c>
      <c r="L134" s="159"/>
      <c r="M134" s="158"/>
      <c r="N134" s="158"/>
      <c r="O134" s="157"/>
    </row>
    <row r="135" spans="2:15">
      <c r="B135" s="1"/>
      <c r="C135" s="3" t="s">
        <v>119</v>
      </c>
      <c r="D135" s="33">
        <v>-11.57</v>
      </c>
      <c r="E135" s="47">
        <v>44.36</v>
      </c>
      <c r="F135" s="242">
        <v>11.620000000000001</v>
      </c>
      <c r="G135" s="242">
        <v>9.43</v>
      </c>
      <c r="H135" s="182">
        <v>8.4</v>
      </c>
      <c r="I135" s="33">
        <v>32.79</v>
      </c>
      <c r="J135" s="242">
        <v>26.32</v>
      </c>
      <c r="K135" s="242">
        <v>47.36</v>
      </c>
      <c r="L135" s="245"/>
      <c r="M135" s="245"/>
      <c r="N135" s="160"/>
      <c r="O135" s="157"/>
    </row>
    <row r="136" spans="2:15">
      <c r="B136" s="1"/>
      <c r="C136" s="3" t="s">
        <v>70</v>
      </c>
      <c r="D136" s="33">
        <v>-11.55</v>
      </c>
      <c r="E136" s="47">
        <v>32.11</v>
      </c>
      <c r="F136" s="242">
        <v>5.18</v>
      </c>
      <c r="G136" s="242">
        <v>5.54</v>
      </c>
      <c r="H136" s="182">
        <v>4.59</v>
      </c>
      <c r="I136" s="33">
        <v>20.56</v>
      </c>
      <c r="J136" s="242">
        <v>12.85</v>
      </c>
      <c r="K136" s="242">
        <v>23.57</v>
      </c>
      <c r="L136" s="245"/>
      <c r="M136" s="245"/>
      <c r="N136" s="160"/>
      <c r="O136" s="157"/>
    </row>
    <row r="137" spans="2:15">
      <c r="B137" s="1"/>
      <c r="C137" s="3" t="s">
        <v>71</v>
      </c>
      <c r="D137" s="33">
        <v>-0.02</v>
      </c>
      <c r="E137" s="47">
        <v>12.25</v>
      </c>
      <c r="F137" s="39">
        <v>6.44</v>
      </c>
      <c r="G137" s="39">
        <v>3.89</v>
      </c>
      <c r="H137" s="182">
        <v>3.81</v>
      </c>
      <c r="I137" s="33">
        <v>12.23</v>
      </c>
      <c r="J137" s="242">
        <v>13.47</v>
      </c>
      <c r="K137" s="242">
        <v>23.79</v>
      </c>
      <c r="L137" s="184"/>
      <c r="M137" s="245"/>
      <c r="N137" s="160"/>
      <c r="O137" s="157"/>
    </row>
    <row r="138" spans="2:15">
      <c r="B138" s="1"/>
      <c r="C138" s="3" t="s">
        <v>126</v>
      </c>
      <c r="D138" s="91">
        <v>37.763029218738581</v>
      </c>
      <c r="E138" s="243">
        <v>42.466527924908007</v>
      </c>
      <c r="F138" s="39">
        <v>33.051837891640659</v>
      </c>
      <c r="G138" s="39">
        <v>28.620307625052696</v>
      </c>
      <c r="H138" s="506">
        <v>44.545389010488492</v>
      </c>
      <c r="I138" s="33">
        <v>80.229557143646588</v>
      </c>
      <c r="J138" s="242">
        <v>104.46921462035502</v>
      </c>
      <c r="K138" s="242">
        <v>166.14136013704837</v>
      </c>
      <c r="L138" s="50"/>
      <c r="M138" s="245"/>
      <c r="N138" s="160"/>
      <c r="O138" s="157"/>
    </row>
    <row r="139" spans="2:15">
      <c r="B139" s="1"/>
      <c r="C139" s="3" t="s">
        <v>70</v>
      </c>
      <c r="D139" s="91">
        <v>31.214067058561206</v>
      </c>
      <c r="E139" s="243">
        <v>37.785988067538888</v>
      </c>
      <c r="F139" s="39">
        <v>28.06061917628314</v>
      </c>
      <c r="G139" s="39">
        <v>22.675347206378532</v>
      </c>
      <c r="H139" s="506">
        <v>32.398255305997395</v>
      </c>
      <c r="I139" s="33">
        <v>69.000055126100094</v>
      </c>
      <c r="J139" s="242">
        <v>80.636760571884594</v>
      </c>
      <c r="K139" s="242">
        <v>131.37272695454627</v>
      </c>
      <c r="L139" s="50"/>
      <c r="M139" s="245"/>
      <c r="N139" s="160"/>
      <c r="O139" s="157"/>
    </row>
    <row r="140" spans="2:15">
      <c r="B140" s="1"/>
      <c r="C140" s="42" t="s">
        <v>71</v>
      </c>
      <c r="D140" s="92">
        <v>6.5489621601773784</v>
      </c>
      <c r="E140" s="252">
        <v>4.6805398573691193</v>
      </c>
      <c r="F140" s="43">
        <v>4.9912187153575189</v>
      </c>
      <c r="G140" s="43">
        <v>5.9449604186741638</v>
      </c>
      <c r="H140" s="507">
        <v>12.147133704491093</v>
      </c>
      <c r="I140" s="30">
        <v>11.229502017546498</v>
      </c>
      <c r="J140" s="253">
        <v>23.832454048470424</v>
      </c>
      <c r="K140" s="253">
        <v>34.768633182502107</v>
      </c>
      <c r="L140" s="50"/>
      <c r="M140" s="245"/>
      <c r="N140" s="160"/>
      <c r="O140" s="157"/>
    </row>
    <row r="141" spans="2:15">
      <c r="B141" s="1"/>
      <c r="C141" s="3" t="s">
        <v>120</v>
      </c>
      <c r="D141" s="33">
        <f t="shared" ref="D141" si="3">D135+D138</f>
        <v>26.19302921873858</v>
      </c>
      <c r="E141" s="47">
        <f>E135+E138</f>
        <v>86.826527924908007</v>
      </c>
      <c r="F141" s="47">
        <f t="shared" ref="F141:K141" si="4">F135+F138</f>
        <v>44.671837891640664</v>
      </c>
      <c r="G141" s="47">
        <f t="shared" si="4"/>
        <v>38.050307625052696</v>
      </c>
      <c r="H141" s="182">
        <f t="shared" si="4"/>
        <v>52.945389010488491</v>
      </c>
      <c r="I141" s="33">
        <f t="shared" si="4"/>
        <v>113.01955714364658</v>
      </c>
      <c r="J141" s="47">
        <f t="shared" si="4"/>
        <v>130.78921462035501</v>
      </c>
      <c r="K141" s="47">
        <f t="shared" si="4"/>
        <v>213.50136013704838</v>
      </c>
      <c r="L141" s="160"/>
      <c r="M141" s="160"/>
      <c r="N141" s="160"/>
      <c r="O141" s="157"/>
    </row>
    <row r="142" spans="2:15">
      <c r="B142" s="1"/>
      <c r="C142" s="3" t="s">
        <v>70</v>
      </c>
      <c r="D142" s="33">
        <f t="shared" ref="D142:K143" si="5">D136+D139</f>
        <v>19.664067058561205</v>
      </c>
      <c r="E142" s="47">
        <f t="shared" si="5"/>
        <v>69.895988067538894</v>
      </c>
      <c r="F142" s="47">
        <f t="shared" si="5"/>
        <v>33.24061917628314</v>
      </c>
      <c r="G142" s="47">
        <f t="shared" si="5"/>
        <v>28.215347206378532</v>
      </c>
      <c r="H142" s="182">
        <f t="shared" si="5"/>
        <v>36.988255305997399</v>
      </c>
      <c r="I142" s="33">
        <f t="shared" si="5"/>
        <v>89.560055126100096</v>
      </c>
      <c r="J142" s="47">
        <f t="shared" si="5"/>
        <v>93.486760571884588</v>
      </c>
      <c r="K142" s="47">
        <f t="shared" si="5"/>
        <v>154.94272695454626</v>
      </c>
      <c r="L142" s="160"/>
      <c r="M142" s="160"/>
      <c r="N142" s="160"/>
      <c r="O142" s="157"/>
    </row>
    <row r="143" spans="2:15">
      <c r="B143" s="1"/>
      <c r="C143" s="42" t="s">
        <v>71</v>
      </c>
      <c r="D143" s="30">
        <f t="shared" si="5"/>
        <v>6.5289621601773788</v>
      </c>
      <c r="E143" s="49">
        <f t="shared" si="5"/>
        <v>16.930539857369119</v>
      </c>
      <c r="F143" s="49">
        <f t="shared" si="5"/>
        <v>11.43121871535752</v>
      </c>
      <c r="G143" s="49">
        <f t="shared" si="5"/>
        <v>9.8349604186741644</v>
      </c>
      <c r="H143" s="178">
        <f t="shared" si="5"/>
        <v>15.957133704491094</v>
      </c>
      <c r="I143" s="30">
        <f t="shared" si="5"/>
        <v>23.459502017546498</v>
      </c>
      <c r="J143" s="49">
        <f t="shared" si="5"/>
        <v>37.302454048470423</v>
      </c>
      <c r="K143" s="49">
        <f t="shared" si="5"/>
        <v>58.558633182502106</v>
      </c>
      <c r="L143" s="160"/>
      <c r="M143" s="160"/>
      <c r="N143" s="160"/>
      <c r="O143" s="157"/>
    </row>
    <row r="144" spans="2:15">
      <c r="B144" s="1"/>
      <c r="C144" s="730" t="s">
        <v>148</v>
      </c>
      <c r="D144" s="727"/>
      <c r="E144" s="727"/>
      <c r="F144" s="727"/>
      <c r="G144" s="727"/>
      <c r="H144" s="729"/>
      <c r="I144" s="727"/>
      <c r="J144" s="727"/>
      <c r="K144" s="727"/>
      <c r="L144" s="157"/>
      <c r="M144" s="157"/>
      <c r="N144" s="157"/>
      <c r="O144" s="157"/>
    </row>
    <row r="145" spans="2:15">
      <c r="B145" s="392"/>
      <c r="C145" s="392"/>
      <c r="D145" s="392"/>
      <c r="E145" s="392"/>
      <c r="F145" s="392"/>
      <c r="G145" s="392"/>
      <c r="H145" s="229"/>
      <c r="I145" s="392"/>
      <c r="J145" s="392"/>
      <c r="K145" s="392"/>
      <c r="L145" s="157"/>
      <c r="M145" s="157"/>
      <c r="N145" s="157"/>
      <c r="O145" s="157"/>
    </row>
    <row r="146" spans="2:15">
      <c r="B146" s="1"/>
      <c r="C146" s="595" t="s">
        <v>215</v>
      </c>
      <c r="D146" s="595"/>
      <c r="E146" s="595"/>
      <c r="F146" s="78"/>
      <c r="G146" s="78"/>
      <c r="H146" s="181"/>
      <c r="I146" s="78"/>
      <c r="J146" s="78"/>
      <c r="K146" s="78"/>
      <c r="L146" s="50"/>
      <c r="M146" s="50"/>
      <c r="N146" s="50"/>
      <c r="O146" s="157"/>
    </row>
    <row r="147" spans="2:15">
      <c r="B147" s="1"/>
      <c r="C147" s="844" t="s">
        <v>69</v>
      </c>
      <c r="D147" s="19">
        <v>2015</v>
      </c>
      <c r="E147" s="19" t="s">
        <v>347</v>
      </c>
      <c r="F147" s="19">
        <v>2014</v>
      </c>
      <c r="G147" s="19" t="s">
        <v>347</v>
      </c>
      <c r="H147" s="20" t="s">
        <v>347</v>
      </c>
      <c r="I147" s="843" t="s">
        <v>348</v>
      </c>
      <c r="J147" s="843">
        <v>0</v>
      </c>
      <c r="K147" s="20" t="s">
        <v>349</v>
      </c>
      <c r="L147" s="170"/>
      <c r="M147" s="158"/>
      <c r="N147" s="158"/>
      <c r="O147" s="157"/>
    </row>
    <row r="148" spans="2:15">
      <c r="B148" s="1"/>
      <c r="C148" s="844">
        <v>0</v>
      </c>
      <c r="D148" s="20" t="s">
        <v>350</v>
      </c>
      <c r="E148" s="20" t="s">
        <v>351</v>
      </c>
      <c r="F148" s="20" t="s">
        <v>352</v>
      </c>
      <c r="G148" s="20" t="s">
        <v>353</v>
      </c>
      <c r="H148" s="20" t="s">
        <v>350</v>
      </c>
      <c r="I148" s="20">
        <v>2015</v>
      </c>
      <c r="J148" s="20">
        <v>2014</v>
      </c>
      <c r="K148" s="20">
        <v>2014</v>
      </c>
      <c r="L148" s="159"/>
      <c r="M148" s="158"/>
      <c r="N148" s="158"/>
      <c r="O148" s="157"/>
    </row>
    <row r="149" spans="2:15">
      <c r="B149" s="1"/>
      <c r="C149" s="3" t="s">
        <v>115</v>
      </c>
      <c r="D149" s="21">
        <v>1162.4182113600004</v>
      </c>
      <c r="E149" s="35">
        <v>2782.7702002699998</v>
      </c>
      <c r="F149" s="35">
        <v>1182.9768382799994</v>
      </c>
      <c r="G149" s="35">
        <v>1065.5617935500004</v>
      </c>
      <c r="H149" s="177">
        <v>1575</v>
      </c>
      <c r="I149" s="21">
        <v>3945.1884116300002</v>
      </c>
      <c r="J149" s="35">
        <v>5088.37318254</v>
      </c>
      <c r="K149" s="35">
        <v>7336.6399847799994</v>
      </c>
      <c r="L149" s="51"/>
      <c r="M149" s="51"/>
      <c r="N149" s="160"/>
      <c r="O149" s="157"/>
    </row>
    <row r="150" spans="2:15">
      <c r="B150" s="1"/>
      <c r="C150" s="3" t="s">
        <v>117</v>
      </c>
      <c r="D150" s="21">
        <v>13.21377600000001</v>
      </c>
      <c r="E150" s="35">
        <v>64.973327999999995</v>
      </c>
      <c r="F150" s="35">
        <v>16.153143</v>
      </c>
      <c r="G150" s="35">
        <v>18.028481999999997</v>
      </c>
      <c r="H150" s="177">
        <v>13.958835000000001</v>
      </c>
      <c r="I150" s="21">
        <v>78.187104000000005</v>
      </c>
      <c r="J150" s="35">
        <v>66.579408000000001</v>
      </c>
      <c r="K150" s="35">
        <v>101.046656</v>
      </c>
      <c r="L150" s="51"/>
      <c r="M150" s="51"/>
      <c r="N150" s="160"/>
      <c r="O150" s="157"/>
    </row>
    <row r="151" spans="2:15">
      <c r="B151" s="1"/>
      <c r="C151" s="3" t="s">
        <v>114</v>
      </c>
      <c r="D151" s="21">
        <v>67.366706260000029</v>
      </c>
      <c r="E151" s="35">
        <v>68.009854719999993</v>
      </c>
      <c r="F151" s="35">
        <v>76.460906510000029</v>
      </c>
      <c r="G151" s="35">
        <v>69.485501120000009</v>
      </c>
      <c r="H151" s="177">
        <v>69</v>
      </c>
      <c r="I151" s="21">
        <v>135.37656098000002</v>
      </c>
      <c r="J151" s="35">
        <v>141.33315268000001</v>
      </c>
      <c r="K151" s="35">
        <v>287.26509602000004</v>
      </c>
      <c r="L151" s="51"/>
      <c r="M151" s="51"/>
      <c r="N151" s="160"/>
      <c r="O151" s="157"/>
    </row>
    <row r="152" spans="2:15">
      <c r="B152" s="1"/>
      <c r="C152" s="42" t="s">
        <v>124</v>
      </c>
      <c r="D152" s="22">
        <v>449.42412844573317</v>
      </c>
      <c r="E152" s="48">
        <v>487.45771958354641</v>
      </c>
      <c r="F152" s="48">
        <v>481.5831651330459</v>
      </c>
      <c r="G152" s="48">
        <v>479.35236412750464</v>
      </c>
      <c r="H152" s="186">
        <v>575.88336560611708</v>
      </c>
      <c r="I152" s="22">
        <v>936.88184802927958</v>
      </c>
      <c r="J152" s="48">
        <v>1166.5218792727837</v>
      </c>
      <c r="K152" s="48">
        <v>2127.4574085333343</v>
      </c>
      <c r="L152" s="51"/>
      <c r="M152" s="51"/>
      <c r="N152" s="160"/>
      <c r="O152" s="157"/>
    </row>
    <row r="153" spans="2:15">
      <c r="B153" s="1"/>
      <c r="C153" s="61" t="s">
        <v>67</v>
      </c>
      <c r="D153" s="254">
        <f>SUM(D149:D152)</f>
        <v>1692.4228220657337</v>
      </c>
      <c r="E153" s="180">
        <f t="shared" ref="E153:K153" si="6">SUM(E149:E152)</f>
        <v>3403.2111025735462</v>
      </c>
      <c r="F153" s="180">
        <f t="shared" si="6"/>
        <v>1757.1740529230453</v>
      </c>
      <c r="G153" s="180">
        <f t="shared" si="6"/>
        <v>1632.428140797505</v>
      </c>
      <c r="H153" s="180">
        <f t="shared" si="6"/>
        <v>2233.8422006061169</v>
      </c>
      <c r="I153" s="254">
        <f t="shared" si="6"/>
        <v>5095.6339246392799</v>
      </c>
      <c r="J153" s="180">
        <f t="shared" si="6"/>
        <v>6462.8076224927836</v>
      </c>
      <c r="K153" s="188">
        <f t="shared" si="6"/>
        <v>9852.4091453333349</v>
      </c>
      <c r="L153" s="179"/>
      <c r="M153" s="179"/>
      <c r="N153" s="160"/>
      <c r="O153" s="157"/>
    </row>
    <row r="154" spans="2:15">
      <c r="B154" s="1"/>
      <c r="C154" s="78"/>
      <c r="D154" s="78"/>
      <c r="E154" s="78"/>
      <c r="F154" s="78"/>
      <c r="G154" s="78"/>
      <c r="H154" s="181"/>
      <c r="I154" s="78"/>
      <c r="J154" s="78"/>
      <c r="K154" s="78"/>
      <c r="L154" s="50"/>
      <c r="M154" s="50"/>
      <c r="N154" s="50"/>
      <c r="O154" s="157"/>
    </row>
    <row r="155" spans="2:15">
      <c r="B155" s="1"/>
      <c r="C155" s="595" t="s">
        <v>216</v>
      </c>
      <c r="D155" s="595"/>
      <c r="E155" s="595"/>
      <c r="F155" s="78"/>
      <c r="G155" s="78"/>
      <c r="H155" s="181"/>
      <c r="I155" s="78"/>
      <c r="J155" s="78"/>
      <c r="K155" s="78"/>
      <c r="L155" s="50"/>
      <c r="M155" s="50"/>
      <c r="N155" s="50"/>
      <c r="O155" s="157"/>
    </row>
    <row r="156" spans="2:15">
      <c r="B156" s="1"/>
      <c r="C156" s="844" t="s">
        <v>69</v>
      </c>
      <c r="D156" s="19">
        <v>2015</v>
      </c>
      <c r="E156" s="19" t="s">
        <v>347</v>
      </c>
      <c r="F156" s="19">
        <v>2014</v>
      </c>
      <c r="G156" s="19" t="s">
        <v>347</v>
      </c>
      <c r="H156" s="20" t="s">
        <v>347</v>
      </c>
      <c r="I156" s="843" t="s">
        <v>348</v>
      </c>
      <c r="J156" s="843">
        <v>0</v>
      </c>
      <c r="K156" s="20" t="s">
        <v>349</v>
      </c>
      <c r="L156" s="170"/>
      <c r="M156" s="158"/>
      <c r="N156" s="158"/>
      <c r="O156" s="157"/>
    </row>
    <row r="157" spans="2:15">
      <c r="B157" s="1"/>
      <c r="C157" s="844">
        <v>0</v>
      </c>
      <c r="D157" s="20" t="s">
        <v>350</v>
      </c>
      <c r="E157" s="20" t="s">
        <v>351</v>
      </c>
      <c r="F157" s="20" t="s">
        <v>352</v>
      </c>
      <c r="G157" s="20" t="s">
        <v>353</v>
      </c>
      <c r="H157" s="20" t="s">
        <v>350</v>
      </c>
      <c r="I157" s="20">
        <v>2015</v>
      </c>
      <c r="J157" s="20">
        <v>2014</v>
      </c>
      <c r="K157" s="20">
        <v>2014</v>
      </c>
      <c r="L157" s="159"/>
      <c r="M157" s="158"/>
      <c r="N157" s="158"/>
      <c r="O157" s="157"/>
    </row>
    <row r="158" spans="2:15">
      <c r="B158" s="1"/>
      <c r="C158" s="3" t="s">
        <v>109</v>
      </c>
      <c r="D158" s="21"/>
      <c r="E158" s="35"/>
      <c r="F158" s="35"/>
      <c r="G158" s="35"/>
      <c r="H158" s="177"/>
      <c r="I158" s="21"/>
      <c r="J158" s="35"/>
      <c r="K158" s="35"/>
      <c r="L158" s="51"/>
      <c r="M158" s="51"/>
      <c r="N158" s="50"/>
      <c r="O158" s="157"/>
    </row>
    <row r="159" spans="2:15">
      <c r="B159" s="1"/>
      <c r="C159" s="3" t="s">
        <v>284</v>
      </c>
      <c r="D159" s="21">
        <v>-1183.970579</v>
      </c>
      <c r="E159" s="35">
        <v>-1554.1452979999999</v>
      </c>
      <c r="F159" s="35">
        <v>-734.41416900000002</v>
      </c>
      <c r="G159" s="35">
        <v>49.364288999999999</v>
      </c>
      <c r="H159" s="177">
        <v>27.921032</v>
      </c>
      <c r="I159" s="21">
        <v>-2738.1158769999997</v>
      </c>
      <c r="J159" s="35">
        <v>46.823536590000003</v>
      </c>
      <c r="K159" s="35">
        <v>-638.22634341000003</v>
      </c>
      <c r="L159" s="51"/>
      <c r="M159" s="51"/>
      <c r="N159" s="160"/>
      <c r="O159" s="157"/>
    </row>
    <row r="160" spans="2:15">
      <c r="B160" s="1"/>
      <c r="C160" s="42" t="s">
        <v>123</v>
      </c>
      <c r="D160" s="22">
        <v>7.8861179085290054</v>
      </c>
      <c r="E160" s="48">
        <v>6.1911948899999913</v>
      </c>
      <c r="F160" s="48">
        <v>1.2074250555555626</v>
      </c>
      <c r="G160" s="48">
        <v>4.9056454111111041</v>
      </c>
      <c r="H160" s="186">
        <v>3.7970121000000026</v>
      </c>
      <c r="I160" s="21">
        <v>15.930650233333338</v>
      </c>
      <c r="J160" s="48">
        <v>0</v>
      </c>
      <c r="K160" s="48">
        <v>0</v>
      </c>
      <c r="L160" s="51"/>
      <c r="M160" s="51"/>
      <c r="N160" s="160"/>
      <c r="O160" s="157"/>
    </row>
    <row r="161" spans="2:15">
      <c r="B161" s="1"/>
      <c r="C161" s="128" t="s">
        <v>68</v>
      </c>
      <c r="D161" s="133">
        <f>SUM(D159:D160)</f>
        <v>-1176.084461091471</v>
      </c>
      <c r="E161" s="188">
        <f t="shared" ref="E161:H161" si="7">SUM(E159:E160)</f>
        <v>-1547.95410311</v>
      </c>
      <c r="F161" s="188">
        <f t="shared" si="7"/>
        <v>-733.2067439444445</v>
      </c>
      <c r="G161" s="188">
        <f t="shared" si="7"/>
        <v>54.269934411111102</v>
      </c>
      <c r="H161" s="188">
        <f t="shared" si="7"/>
        <v>31.718044100000004</v>
      </c>
      <c r="I161" s="466">
        <f>SUM(I159:I160)</f>
        <v>-2722.1852267666663</v>
      </c>
      <c r="J161" s="188">
        <f t="shared" ref="J161:K161" si="8">SUM(J159:J160)</f>
        <v>46.823536590000003</v>
      </c>
      <c r="K161" s="188">
        <f t="shared" si="8"/>
        <v>-638.22634341000003</v>
      </c>
      <c r="L161" s="179"/>
      <c r="M161" s="179"/>
      <c r="N161" s="160"/>
      <c r="O161" s="157"/>
    </row>
    <row r="162" spans="2:15">
      <c r="B162" s="1"/>
      <c r="C162" s="51" t="s">
        <v>93</v>
      </c>
      <c r="D162" s="23"/>
      <c r="E162" s="51"/>
      <c r="F162" s="51"/>
      <c r="G162" s="51"/>
      <c r="H162" s="179"/>
      <c r="I162" s="783"/>
      <c r="J162" s="51"/>
      <c r="K162" s="51"/>
      <c r="L162" s="51"/>
      <c r="M162" s="51"/>
      <c r="N162" s="160"/>
      <c r="O162" s="157"/>
    </row>
    <row r="163" spans="2:15">
      <c r="B163" s="1"/>
      <c r="C163" s="3" t="s">
        <v>118</v>
      </c>
      <c r="D163" s="21">
        <v>-168.94833629999968</v>
      </c>
      <c r="E163" s="35">
        <v>-3388.7655315900001</v>
      </c>
      <c r="F163" s="35">
        <v>-1062.8981315600006</v>
      </c>
      <c r="G163" s="35">
        <v>-5241.7581282199999</v>
      </c>
      <c r="H163" s="177">
        <v>290.36463594000026</v>
      </c>
      <c r="I163" s="21">
        <v>-3557.7138678899996</v>
      </c>
      <c r="J163" s="35">
        <v>-5042.1121267500012</v>
      </c>
      <c r="K163" s="35">
        <v>-11346.768386530002</v>
      </c>
      <c r="L163" s="51"/>
      <c r="M163" s="51"/>
      <c r="N163" s="160"/>
      <c r="O163" s="157"/>
    </row>
    <row r="164" spans="2:15">
      <c r="B164" s="1"/>
      <c r="C164" s="42" t="s">
        <v>123</v>
      </c>
      <c r="D164" s="22">
        <v>-87.299598080467888</v>
      </c>
      <c r="E164" s="48">
        <v>-101.76280788000008</v>
      </c>
      <c r="F164" s="48">
        <v>-433.21449374444637</v>
      </c>
      <c r="G164" s="48">
        <v>-264.63321233888701</v>
      </c>
      <c r="H164" s="186">
        <v>-394.31699781666748</v>
      </c>
      <c r="I164" s="21">
        <v>-2854.1989375666676</v>
      </c>
      <c r="J164" s="48">
        <v>0</v>
      </c>
      <c r="K164" s="48">
        <v>0</v>
      </c>
      <c r="L164" s="51"/>
      <c r="M164" s="51"/>
      <c r="N164" s="160"/>
      <c r="O164" s="157"/>
    </row>
    <row r="165" spans="2:15">
      <c r="B165" s="1"/>
      <c r="C165" s="128" t="s">
        <v>72</v>
      </c>
      <c r="D165" s="133">
        <f>SUM(D163:D164)</f>
        <v>-256.24793438046754</v>
      </c>
      <c r="E165" s="188">
        <f t="shared" ref="E165:H165" si="9">SUM(E163:E164)</f>
        <v>-3490.52833947</v>
      </c>
      <c r="F165" s="188">
        <f t="shared" si="9"/>
        <v>-1496.112625304447</v>
      </c>
      <c r="G165" s="188">
        <f t="shared" si="9"/>
        <v>-5506.3913405588864</v>
      </c>
      <c r="H165" s="188">
        <f t="shared" si="9"/>
        <v>-103.95236187666723</v>
      </c>
      <c r="I165" s="466">
        <f>SUM(I163:I164)</f>
        <v>-6411.9128054566672</v>
      </c>
      <c r="J165" s="188">
        <f t="shared" ref="J165:K165" si="10">SUM(J163:J164)</f>
        <v>-5042.1121267500012</v>
      </c>
      <c r="K165" s="188">
        <f t="shared" si="10"/>
        <v>-11346.768386530002</v>
      </c>
      <c r="L165" s="179"/>
      <c r="M165" s="179"/>
      <c r="N165" s="160"/>
      <c r="O165" s="157"/>
    </row>
    <row r="166" spans="2:15">
      <c r="B166" s="1"/>
      <c r="C166" s="476" t="s">
        <v>73</v>
      </c>
      <c r="D166" s="689">
        <f>D161+D165</f>
        <v>-1432.3323954719385</v>
      </c>
      <c r="E166" s="690">
        <f t="shared" ref="E166:H166" si="11">E161+E165</f>
        <v>-5038.4824425799998</v>
      </c>
      <c r="F166" s="690">
        <f t="shared" si="11"/>
        <v>-2229.3193692488912</v>
      </c>
      <c r="G166" s="690">
        <f t="shared" si="11"/>
        <v>-5452.1214061477749</v>
      </c>
      <c r="H166" s="691">
        <f t="shared" si="11"/>
        <v>-72.234317776667226</v>
      </c>
      <c r="I166" s="22">
        <f>I161+I165</f>
        <v>-9134.0980322233336</v>
      </c>
      <c r="J166" s="690">
        <f t="shared" ref="J166:K166" si="12">J161+J165</f>
        <v>-4995.2885901600011</v>
      </c>
      <c r="K166" s="690">
        <f t="shared" si="12"/>
        <v>-11984.994729940003</v>
      </c>
      <c r="L166" s="246"/>
      <c r="M166" s="246"/>
      <c r="N166" s="160"/>
      <c r="O166" s="157"/>
    </row>
    <row r="167" spans="2:15">
      <c r="B167" s="1"/>
      <c r="C167" s="682" t="s">
        <v>285</v>
      </c>
      <c r="D167" s="727"/>
      <c r="E167" s="727"/>
      <c r="F167" s="727"/>
      <c r="G167" s="727"/>
      <c r="H167" s="729"/>
      <c r="I167" s="727"/>
      <c r="J167" s="727"/>
      <c r="K167" s="727"/>
      <c r="L167" s="157"/>
      <c r="M167" s="157"/>
      <c r="N167" s="157"/>
      <c r="O167" s="157"/>
    </row>
    <row r="168" spans="2:15" ht="9.75" customHeight="1">
      <c r="B168" s="1"/>
      <c r="C168" s="1"/>
      <c r="D168" s="1"/>
      <c r="E168" s="1"/>
      <c r="F168" s="1"/>
      <c r="G168" s="1"/>
      <c r="H168" s="229"/>
      <c r="I168" s="1"/>
      <c r="J168" s="1"/>
      <c r="K168" s="1"/>
      <c r="L168" s="157"/>
      <c r="M168" s="157"/>
      <c r="N168" s="157"/>
      <c r="O168" s="157"/>
    </row>
    <row r="169" spans="2:15" ht="18.75">
      <c r="B169" s="1"/>
      <c r="C169" s="600" t="s">
        <v>15</v>
      </c>
      <c r="D169" s="1"/>
      <c r="E169" s="1"/>
      <c r="F169" s="1"/>
      <c r="G169" s="1"/>
      <c r="H169" s="229"/>
      <c r="I169" s="1"/>
      <c r="J169" s="1"/>
      <c r="K169" s="1"/>
      <c r="L169" s="157"/>
      <c r="M169" s="157"/>
      <c r="N169" s="157"/>
      <c r="O169" s="157"/>
    </row>
    <row r="170" spans="2:15">
      <c r="B170" s="1"/>
      <c r="C170" s="595" t="s">
        <v>246</v>
      </c>
      <c r="D170" s="595"/>
      <c r="E170" s="595"/>
      <c r="F170" s="78"/>
      <c r="G170" s="78"/>
      <c r="H170" s="229"/>
      <c r="I170" s="1"/>
      <c r="J170" s="1"/>
      <c r="K170" s="1"/>
      <c r="L170" s="157"/>
      <c r="M170" s="157"/>
      <c r="N170" s="157"/>
      <c r="O170" s="157"/>
    </row>
    <row r="171" spans="2:15" ht="44.25" customHeight="1">
      <c r="B171" s="1"/>
      <c r="C171" s="19" t="s">
        <v>69</v>
      </c>
      <c r="D171" s="176" t="s">
        <v>166</v>
      </c>
      <c r="E171" s="176" t="s">
        <v>143</v>
      </c>
      <c r="F171" s="176" t="s">
        <v>144</v>
      </c>
      <c r="G171" s="176" t="s">
        <v>145</v>
      </c>
      <c r="H171" s="488"/>
      <c r="I171" s="157"/>
      <c r="J171" s="157"/>
      <c r="K171" s="157"/>
      <c r="L171" s="157"/>
      <c r="M171" s="157"/>
      <c r="N171" s="157"/>
      <c r="O171" s="157"/>
    </row>
    <row r="172" spans="2:15">
      <c r="B172" s="1"/>
      <c r="C172" s="78" t="s">
        <v>585</v>
      </c>
      <c r="D172" s="412">
        <v>55744.097017957494</v>
      </c>
      <c r="E172" s="412">
        <v>93383.993248694809</v>
      </c>
      <c r="F172" s="412">
        <v>14808.981390926159</v>
      </c>
      <c r="G172" s="412">
        <v>77130</v>
      </c>
      <c r="H172" s="488"/>
      <c r="I172" s="157"/>
      <c r="J172" s="157"/>
      <c r="K172" s="157"/>
      <c r="L172" s="157"/>
      <c r="M172" s="157"/>
      <c r="N172" s="157"/>
      <c r="O172" s="157"/>
    </row>
    <row r="173" spans="2:15">
      <c r="B173" s="1"/>
      <c r="C173" s="78" t="s">
        <v>164</v>
      </c>
      <c r="D173" s="412">
        <v>1178.1885873600004</v>
      </c>
      <c r="E173" s="412">
        <v>-1171.0921749999998</v>
      </c>
      <c r="F173" s="412">
        <v>69.862275260000004</v>
      </c>
      <c r="G173" s="412">
        <v>457</v>
      </c>
      <c r="H173" s="488"/>
      <c r="I173" s="157"/>
      <c r="J173" s="157"/>
      <c r="K173" s="157"/>
      <c r="L173" s="157"/>
      <c r="M173" s="157"/>
      <c r="N173" s="157"/>
      <c r="O173" s="157"/>
    </row>
    <row r="174" spans="2:15">
      <c r="B174" s="1"/>
      <c r="C174" s="78" t="s">
        <v>163</v>
      </c>
      <c r="D174" s="412">
        <v>804.04807144999961</v>
      </c>
      <c r="E174" s="412">
        <v>1503.5576524899998</v>
      </c>
      <c r="F174" s="412">
        <v>222.63496799999996</v>
      </c>
      <c r="G174" s="412">
        <v>786</v>
      </c>
      <c r="H174" s="488"/>
      <c r="I174" s="157"/>
      <c r="J174" s="157"/>
      <c r="K174" s="157"/>
      <c r="L174" s="157"/>
      <c r="M174" s="157"/>
      <c r="N174" s="157"/>
      <c r="O174" s="157"/>
    </row>
    <row r="175" spans="2:15">
      <c r="B175" s="1"/>
      <c r="C175" s="78" t="s">
        <v>165</v>
      </c>
      <c r="D175" s="412">
        <v>-704.43746175000069</v>
      </c>
      <c r="E175" s="412">
        <v>-953.13197212999989</v>
      </c>
      <c r="F175" s="412">
        <v>-402.67485910000022</v>
      </c>
      <c r="G175" s="412">
        <v>-1371</v>
      </c>
      <c r="H175" s="488"/>
      <c r="I175" s="157"/>
      <c r="J175" s="157"/>
      <c r="K175" s="157"/>
      <c r="L175" s="157"/>
      <c r="M175" s="157"/>
      <c r="N175" s="157"/>
      <c r="O175" s="157"/>
    </row>
    <row r="176" spans="2:15">
      <c r="B176" s="1"/>
      <c r="C176" s="83" t="s">
        <v>274</v>
      </c>
      <c r="D176" s="413">
        <v>-1200.5583225048767</v>
      </c>
      <c r="E176" s="413">
        <v>1539.4653640922652</v>
      </c>
      <c r="F176" s="413">
        <v>3.3541379603661312</v>
      </c>
      <c r="G176" s="413">
        <v>-1652</v>
      </c>
      <c r="H176" s="488"/>
      <c r="I176" s="157"/>
      <c r="J176" s="157"/>
      <c r="K176" s="157"/>
      <c r="L176" s="157"/>
      <c r="M176" s="157"/>
      <c r="N176" s="157"/>
      <c r="O176" s="157"/>
    </row>
    <row r="177" spans="2:15">
      <c r="B177" s="1"/>
      <c r="C177" s="89" t="s">
        <v>588</v>
      </c>
      <c r="D177" s="414">
        <v>55821.337892512616</v>
      </c>
      <c r="E177" s="414">
        <v>94302.792118147074</v>
      </c>
      <c r="F177" s="414">
        <v>14702.157913046527</v>
      </c>
      <c r="G177" s="414">
        <v>75350</v>
      </c>
      <c r="H177" s="488"/>
      <c r="I177" s="157"/>
      <c r="J177" s="157"/>
      <c r="K177" s="157"/>
      <c r="L177" s="157"/>
      <c r="M177" s="157"/>
      <c r="N177" s="157"/>
      <c r="O177" s="157"/>
    </row>
    <row r="178" spans="2:15">
      <c r="B178" s="1"/>
      <c r="C178" s="720" t="s">
        <v>590</v>
      </c>
      <c r="D178" s="720"/>
      <c r="E178" s="720"/>
      <c r="F178" s="720"/>
      <c r="G178" s="720"/>
      <c r="H178" s="488"/>
      <c r="I178" s="157"/>
      <c r="J178" s="157"/>
      <c r="K178" s="157"/>
      <c r="L178" s="157"/>
      <c r="M178" s="157"/>
      <c r="N178" s="157"/>
      <c r="O178" s="157"/>
    </row>
    <row r="179" spans="2:15">
      <c r="B179" s="1"/>
      <c r="C179" s="718" t="s">
        <v>591</v>
      </c>
      <c r="D179" s="718"/>
      <c r="E179" s="718"/>
      <c r="F179" s="718"/>
      <c r="G179" s="718"/>
      <c r="H179" s="488"/>
      <c r="I179" s="157"/>
      <c r="J179" s="157"/>
      <c r="K179" s="157"/>
      <c r="L179" s="157"/>
      <c r="M179" s="157"/>
      <c r="N179" s="157"/>
      <c r="O179" s="157"/>
    </row>
    <row r="180" spans="2:15">
      <c r="B180" s="1"/>
      <c r="C180" s="718" t="s">
        <v>592</v>
      </c>
      <c r="D180" s="718"/>
      <c r="E180" s="718"/>
      <c r="F180" s="718"/>
      <c r="G180" s="718"/>
      <c r="H180" s="488"/>
      <c r="I180" s="157"/>
      <c r="J180" s="157"/>
      <c r="K180" s="157"/>
      <c r="L180" s="157"/>
      <c r="M180" s="157"/>
      <c r="N180" s="157"/>
      <c r="O180" s="157"/>
    </row>
    <row r="181" spans="2:15">
      <c r="B181" s="1"/>
      <c r="C181" s="692" t="s">
        <v>593</v>
      </c>
      <c r="D181" s="687"/>
      <c r="E181" s="687"/>
      <c r="F181" s="687"/>
      <c r="G181" s="687"/>
      <c r="H181" s="229"/>
      <c r="I181" s="1"/>
      <c r="J181" s="1"/>
      <c r="K181" s="1"/>
      <c r="L181" s="157"/>
      <c r="M181" s="157"/>
      <c r="N181" s="157"/>
      <c r="O181" s="157"/>
    </row>
    <row r="182" spans="2:15">
      <c r="B182" s="1"/>
      <c r="C182" s="78"/>
      <c r="D182" s="78"/>
      <c r="E182" s="78"/>
      <c r="F182" s="78"/>
      <c r="G182" s="78"/>
      <c r="H182" s="229"/>
      <c r="I182" s="1"/>
      <c r="J182" s="1"/>
      <c r="K182" s="1"/>
      <c r="L182" s="157"/>
      <c r="M182" s="157"/>
      <c r="N182" s="157"/>
      <c r="O182" s="157"/>
    </row>
    <row r="183" spans="2:15">
      <c r="B183" s="1"/>
      <c r="C183" s="595" t="s">
        <v>276</v>
      </c>
      <c r="D183" s="595"/>
      <c r="E183" s="595"/>
      <c r="F183" s="78"/>
      <c r="G183" s="78"/>
      <c r="H183" s="229"/>
      <c r="I183" s="1"/>
      <c r="J183" s="1"/>
      <c r="K183" s="1"/>
      <c r="L183" s="157"/>
      <c r="M183" s="157"/>
      <c r="N183" s="157"/>
      <c r="O183" s="157"/>
    </row>
    <row r="184" spans="2:15" ht="46.5" customHeight="1">
      <c r="B184" s="1"/>
      <c r="C184" s="19" t="s">
        <v>69</v>
      </c>
      <c r="D184" s="176" t="s">
        <v>146</v>
      </c>
      <c r="E184" s="176" t="s">
        <v>147</v>
      </c>
      <c r="F184" s="721" t="s">
        <v>286</v>
      </c>
      <c r="G184" s="176" t="s">
        <v>145</v>
      </c>
      <c r="H184" s="488"/>
      <c r="I184" s="157"/>
      <c r="J184" s="157"/>
      <c r="K184" s="157"/>
      <c r="L184" s="157"/>
      <c r="M184" s="157"/>
      <c r="N184" s="157"/>
      <c r="O184" s="157"/>
    </row>
    <row r="185" spans="2:15">
      <c r="B185" s="1"/>
      <c r="C185" s="78" t="s">
        <v>589</v>
      </c>
      <c r="D185" s="412">
        <v>62552.653267012043</v>
      </c>
      <c r="E185" s="412">
        <v>88190.232105800023</v>
      </c>
      <c r="F185" s="412">
        <v>15013.538242031245</v>
      </c>
      <c r="G185" s="412">
        <v>78541</v>
      </c>
      <c r="H185" s="488"/>
      <c r="I185" s="157"/>
      <c r="J185" s="157"/>
      <c r="K185" s="157"/>
      <c r="L185" s="157"/>
      <c r="M185" s="157"/>
      <c r="N185" s="157"/>
      <c r="O185" s="157"/>
    </row>
    <row r="186" spans="2:15">
      <c r="B186" s="1"/>
      <c r="C186" s="78" t="s">
        <v>167</v>
      </c>
      <c r="D186" s="412">
        <v>4050.5384066300003</v>
      </c>
      <c r="E186" s="412">
        <v>-2725.2783399999998</v>
      </c>
      <c r="F186" s="412">
        <v>139.01316198000001</v>
      </c>
      <c r="G186" s="412">
        <v>951</v>
      </c>
      <c r="H186" s="488"/>
      <c r="I186" s="157"/>
      <c r="J186" s="157"/>
      <c r="K186" s="157"/>
      <c r="L186" s="157"/>
      <c r="M186" s="157"/>
      <c r="N186" s="157"/>
      <c r="O186" s="157"/>
    </row>
    <row r="187" spans="2:15">
      <c r="B187" s="1"/>
      <c r="C187" s="78" t="s">
        <v>163</v>
      </c>
      <c r="D187" s="412">
        <v>1726.3612633699997</v>
      </c>
      <c r="E187" s="412">
        <v>2824.6246654199999</v>
      </c>
      <c r="F187" s="412">
        <v>396.11460842999998</v>
      </c>
      <c r="G187" s="412">
        <v>1703</v>
      </c>
      <c r="H187" s="488"/>
      <c r="I187" s="157"/>
      <c r="J187" s="157"/>
      <c r="K187" s="157"/>
      <c r="L187" s="157"/>
      <c r="M187" s="157"/>
      <c r="N187" s="157"/>
      <c r="O187" s="157"/>
    </row>
    <row r="188" spans="2:15">
      <c r="B188" s="1"/>
      <c r="C188" s="78" t="s">
        <v>165</v>
      </c>
      <c r="D188" s="412">
        <v>-4831.6743935600007</v>
      </c>
      <c r="E188" s="412">
        <v>-1905.8626119999999</v>
      </c>
      <c r="F188" s="412">
        <v>-807.24461023000015</v>
      </c>
      <c r="G188" s="412">
        <v>-2717</v>
      </c>
      <c r="H188" s="488"/>
      <c r="I188" s="157"/>
      <c r="J188" s="157"/>
      <c r="K188" s="157"/>
      <c r="L188" s="157"/>
      <c r="M188" s="157"/>
      <c r="N188" s="157"/>
      <c r="O188" s="157"/>
    </row>
    <row r="189" spans="2:15">
      <c r="B189" s="1"/>
      <c r="C189" s="78" t="s">
        <v>6</v>
      </c>
      <c r="D189" s="413">
        <v>-7676.5406509394252</v>
      </c>
      <c r="E189" s="413">
        <v>7919.0762989270506</v>
      </c>
      <c r="F189" s="413">
        <v>-39.263489164719999</v>
      </c>
      <c r="G189" s="413">
        <v>-3128</v>
      </c>
      <c r="H189" s="488"/>
      <c r="I189" s="157"/>
      <c r="J189" s="157"/>
      <c r="K189" s="157"/>
      <c r="L189" s="157"/>
      <c r="M189" s="157"/>
      <c r="N189" s="157"/>
      <c r="O189" s="157"/>
    </row>
    <row r="190" spans="2:15">
      <c r="B190" s="1"/>
      <c r="C190" s="89" t="s">
        <v>588</v>
      </c>
      <c r="D190" s="414">
        <v>55821.337892512609</v>
      </c>
      <c r="E190" s="414">
        <v>94302.792118147059</v>
      </c>
      <c r="F190" s="414">
        <v>14702.157913046525</v>
      </c>
      <c r="G190" s="414">
        <v>75350</v>
      </c>
      <c r="H190" s="488"/>
      <c r="I190" s="157"/>
      <c r="J190" s="157"/>
      <c r="K190" s="157"/>
      <c r="L190" s="157"/>
      <c r="M190" s="157"/>
      <c r="N190" s="157"/>
      <c r="O190" s="157"/>
    </row>
    <row r="191" spans="2:15">
      <c r="B191" s="1"/>
      <c r="C191" s="720" t="s">
        <v>590</v>
      </c>
      <c r="D191" s="720"/>
      <c r="E191" s="720"/>
      <c r="F191" s="720"/>
      <c r="G191" s="720"/>
      <c r="H191" s="488"/>
      <c r="I191" s="157"/>
      <c r="J191" s="157"/>
      <c r="K191" s="157"/>
      <c r="L191" s="157"/>
      <c r="M191" s="157"/>
      <c r="N191" s="157"/>
      <c r="O191" s="157"/>
    </row>
    <row r="192" spans="2:15">
      <c r="B192" s="1"/>
      <c r="C192" s="718" t="s">
        <v>591</v>
      </c>
      <c r="D192" s="718"/>
      <c r="E192" s="718"/>
      <c r="F192" s="718"/>
      <c r="G192" s="718"/>
      <c r="H192" s="488"/>
      <c r="I192" s="157"/>
      <c r="J192" s="157"/>
      <c r="K192" s="157"/>
      <c r="L192" s="157"/>
      <c r="M192" s="157"/>
      <c r="N192" s="157"/>
      <c r="O192" s="157"/>
    </row>
    <row r="193" spans="2:15">
      <c r="B193" s="1"/>
      <c r="C193" s="718" t="str">
        <f>C180</f>
        <v>3) Premium income and Insurance claims include transfer balance. Funds exclude buffer capital.</v>
      </c>
      <c r="D193" s="718"/>
      <c r="E193" s="718"/>
      <c r="F193" s="718"/>
      <c r="G193" s="718"/>
      <c r="H193" s="229"/>
      <c r="I193" s="1"/>
      <c r="J193" s="1"/>
      <c r="K193" s="1"/>
      <c r="L193" s="157"/>
      <c r="M193" s="157"/>
      <c r="N193" s="157"/>
      <c r="O193" s="157"/>
    </row>
    <row r="194" spans="2:15">
      <c r="B194" s="1"/>
      <c r="C194" s="851"/>
      <c r="D194" s="851" t="e">
        <f>#REF!</f>
        <v>#REF!</v>
      </c>
      <c r="E194" s="851" t="e">
        <f>#REF!</f>
        <v>#REF!</v>
      </c>
      <c r="F194" s="851" t="e">
        <f>#REF!</f>
        <v>#REF!</v>
      </c>
      <c r="G194" s="851" t="e">
        <f>#REF!</f>
        <v>#REF!</v>
      </c>
      <c r="H194" s="229"/>
      <c r="I194" s="1"/>
      <c r="J194" s="1"/>
      <c r="K194" s="1"/>
      <c r="L194" s="157"/>
      <c r="M194" s="157"/>
      <c r="N194" s="157"/>
      <c r="O194" s="157"/>
    </row>
    <row r="195" spans="2:15" ht="5.25" customHeight="1">
      <c r="B195" s="1"/>
      <c r="C195" s="78"/>
      <c r="D195" s="78"/>
      <c r="E195" s="78"/>
      <c r="F195" s="78"/>
      <c r="G195" s="78"/>
      <c r="H195" s="229"/>
      <c r="I195" s="1"/>
      <c r="J195" s="1"/>
      <c r="K195" s="1"/>
      <c r="L195" s="157"/>
      <c r="M195" s="157"/>
      <c r="N195" s="157"/>
      <c r="O195" s="157"/>
    </row>
    <row r="196" spans="2:15">
      <c r="B196" s="1"/>
      <c r="C196" s="841" t="s">
        <v>217</v>
      </c>
      <c r="D196" s="841"/>
      <c r="E196" s="841"/>
      <c r="F196" s="841"/>
      <c r="G196" s="841"/>
      <c r="H196" s="841"/>
      <c r="I196" s="50"/>
      <c r="J196" s="50"/>
      <c r="K196" s="50"/>
      <c r="L196" s="50"/>
      <c r="M196" s="157"/>
      <c r="N196" s="157"/>
      <c r="O196" s="157"/>
    </row>
    <row r="197" spans="2:15">
      <c r="B197" s="1"/>
      <c r="C197" s="844" t="s">
        <v>69</v>
      </c>
      <c r="D197" s="19">
        <v>2015</v>
      </c>
      <c r="E197" s="19" t="s">
        <v>347</v>
      </c>
      <c r="F197" s="19">
        <v>2014</v>
      </c>
      <c r="G197" s="19" t="s">
        <v>347</v>
      </c>
      <c r="H197" s="20" t="s">
        <v>347</v>
      </c>
      <c r="I197" s="170"/>
      <c r="J197" s="170"/>
      <c r="K197" s="170"/>
      <c r="L197" s="170"/>
      <c r="M197" s="157"/>
      <c r="N197" s="157"/>
      <c r="O197" s="157"/>
    </row>
    <row r="198" spans="2:15">
      <c r="B198" s="1"/>
      <c r="C198" s="844">
        <v>0</v>
      </c>
      <c r="D198" s="20" t="s">
        <v>350</v>
      </c>
      <c r="E198" s="20" t="s">
        <v>351</v>
      </c>
      <c r="F198" s="20" t="s">
        <v>352</v>
      </c>
      <c r="G198" s="20" t="s">
        <v>353</v>
      </c>
      <c r="H198" s="20" t="s">
        <v>350</v>
      </c>
      <c r="I198" s="159"/>
      <c r="J198" s="159"/>
      <c r="K198" s="159"/>
      <c r="L198" s="159"/>
      <c r="M198" s="157"/>
      <c r="N198" s="157"/>
      <c r="O198" s="157"/>
    </row>
    <row r="199" spans="2:15">
      <c r="B199" s="1"/>
      <c r="C199" s="3" t="s">
        <v>573</v>
      </c>
      <c r="D199" s="33">
        <v>4930.2157340000003</v>
      </c>
      <c r="E199" s="47">
        <v>5855.8331609999996</v>
      </c>
      <c r="F199" s="47">
        <v>5814.48513</v>
      </c>
      <c r="G199" s="47">
        <v>3812.1</v>
      </c>
      <c r="H199" s="182">
        <v>3701.2729260000001</v>
      </c>
      <c r="I199" s="75"/>
      <c r="J199" s="75"/>
      <c r="K199" s="75"/>
      <c r="L199" s="75"/>
      <c r="M199" s="157"/>
      <c r="N199" s="157"/>
      <c r="O199" s="157"/>
    </row>
    <row r="200" spans="2:15">
      <c r="B200" s="1"/>
      <c r="C200" s="3" t="s">
        <v>574</v>
      </c>
      <c r="D200" s="33">
        <v>9695.4</v>
      </c>
      <c r="E200" s="47">
        <v>12836.2</v>
      </c>
      <c r="F200" s="47">
        <v>13363.8</v>
      </c>
      <c r="G200" s="47">
        <v>10117.294</v>
      </c>
      <c r="H200" s="182">
        <v>8866.2999999999993</v>
      </c>
      <c r="I200" s="75"/>
      <c r="J200" s="75"/>
      <c r="K200" s="75"/>
      <c r="L200" s="75"/>
      <c r="M200" s="157"/>
      <c r="N200" s="157"/>
      <c r="O200" s="157"/>
    </row>
    <row r="201" spans="2:15">
      <c r="B201" s="1"/>
      <c r="C201" s="3" t="s">
        <v>575</v>
      </c>
      <c r="D201" s="33">
        <v>4505.2392239999999</v>
      </c>
      <c r="E201" s="47">
        <v>4881.086773</v>
      </c>
      <c r="F201" s="47">
        <v>5117.7832680000001</v>
      </c>
      <c r="G201" s="47">
        <v>4297.5</v>
      </c>
      <c r="H201" s="182">
        <v>4309.5798379999997</v>
      </c>
      <c r="I201" s="75"/>
      <c r="J201" s="75"/>
      <c r="K201" s="75"/>
      <c r="L201" s="75"/>
      <c r="M201" s="157"/>
      <c r="N201" s="157"/>
      <c r="O201" s="157"/>
    </row>
    <row r="202" spans="2:15">
      <c r="B202" s="1"/>
      <c r="C202" s="3" t="s">
        <v>287</v>
      </c>
      <c r="D202" s="33">
        <v>3849.8982529999998</v>
      </c>
      <c r="E202" s="47">
        <v>3963.8382580000002</v>
      </c>
      <c r="F202" s="47">
        <v>4125</v>
      </c>
      <c r="G202" s="47">
        <v>4138</v>
      </c>
      <c r="H202" s="182">
        <v>4196</v>
      </c>
      <c r="I202" s="75"/>
      <c r="J202" s="75"/>
      <c r="K202" s="75"/>
      <c r="L202" s="75"/>
      <c r="M202" s="157"/>
      <c r="N202" s="157"/>
      <c r="O202" s="157"/>
    </row>
    <row r="203" spans="2:15">
      <c r="B203" s="1"/>
      <c r="C203" s="3" t="s">
        <v>576</v>
      </c>
      <c r="D203" s="33">
        <v>1964</v>
      </c>
      <c r="E203" s="47">
        <v>1100</v>
      </c>
      <c r="F203" s="47">
        <v>0</v>
      </c>
      <c r="G203" s="47">
        <v>3552</v>
      </c>
      <c r="H203" s="182">
        <v>2687</v>
      </c>
      <c r="I203" s="75"/>
      <c r="J203" s="75"/>
      <c r="K203" s="75"/>
      <c r="L203" s="75"/>
      <c r="M203" s="157"/>
      <c r="N203" s="157"/>
      <c r="O203" s="157"/>
    </row>
    <row r="204" spans="2:15" ht="27.75" customHeight="1">
      <c r="B204" s="1"/>
      <c r="C204" s="778" t="s">
        <v>577</v>
      </c>
      <c r="D204" s="779">
        <v>180</v>
      </c>
      <c r="E204" s="780">
        <v>90</v>
      </c>
      <c r="F204" s="781">
        <v>360</v>
      </c>
      <c r="G204" s="780">
        <v>270</v>
      </c>
      <c r="H204" s="782">
        <v>180</v>
      </c>
      <c r="I204" s="75"/>
      <c r="J204" s="75"/>
      <c r="K204" s="75"/>
      <c r="L204" s="75"/>
      <c r="M204" s="157"/>
      <c r="N204" s="157"/>
      <c r="O204" s="157"/>
    </row>
    <row r="205" spans="2:15">
      <c r="B205" s="1"/>
      <c r="C205" s="3" t="s">
        <v>127</v>
      </c>
      <c r="D205" s="33">
        <v>9335</v>
      </c>
      <c r="E205" s="47">
        <v>9597</v>
      </c>
      <c r="F205" s="47">
        <v>9147</v>
      </c>
      <c r="G205" s="47">
        <v>10540</v>
      </c>
      <c r="H205" s="182">
        <v>10838</v>
      </c>
      <c r="I205" s="75"/>
      <c r="J205" s="75"/>
      <c r="K205" s="75"/>
      <c r="L205" s="75"/>
      <c r="M205" s="157"/>
      <c r="N205" s="157"/>
      <c r="O205" s="157"/>
    </row>
    <row r="206" spans="2:15" ht="13.5" customHeight="1">
      <c r="B206" s="1"/>
      <c r="C206" s="128" t="s">
        <v>67</v>
      </c>
      <c r="D206" s="98">
        <v>34459.753211000003</v>
      </c>
      <c r="E206" s="65">
        <v>38323.958191999998</v>
      </c>
      <c r="F206" s="65">
        <v>37928.068398000003</v>
      </c>
      <c r="G206" s="65">
        <v>36726.894</v>
      </c>
      <c r="H206" s="188">
        <v>34778.152763999999</v>
      </c>
      <c r="I206" s="53"/>
      <c r="J206" s="53"/>
      <c r="K206" s="53"/>
      <c r="L206" s="53"/>
      <c r="M206" s="157"/>
      <c r="N206" s="157"/>
      <c r="O206" s="157"/>
    </row>
    <row r="207" spans="2:15" ht="29.25" customHeight="1">
      <c r="B207" s="1"/>
      <c r="C207" s="848" t="s">
        <v>578</v>
      </c>
      <c r="D207" s="848"/>
      <c r="E207" s="848"/>
      <c r="F207" s="848"/>
      <c r="G207" s="848"/>
      <c r="H207" s="848"/>
      <c r="I207" s="157"/>
      <c r="J207" s="157"/>
      <c r="K207" s="157"/>
      <c r="L207" s="157"/>
      <c r="M207" s="157"/>
      <c r="N207" s="157"/>
      <c r="O207" s="157"/>
    </row>
    <row r="208" spans="2:15" ht="16.5" customHeight="1">
      <c r="B208" s="1"/>
      <c r="C208" s="850">
        <v>0</v>
      </c>
      <c r="D208" s="850">
        <v>0</v>
      </c>
      <c r="E208" s="850">
        <v>0</v>
      </c>
      <c r="F208" s="850">
        <v>0</v>
      </c>
      <c r="G208" s="850">
        <v>0</v>
      </c>
      <c r="H208" s="490"/>
      <c r="I208" s="1"/>
      <c r="J208" s="1"/>
      <c r="K208" s="1"/>
      <c r="L208" s="157"/>
      <c r="M208" s="157"/>
      <c r="N208" s="157"/>
      <c r="O208" s="157"/>
    </row>
    <row r="209" spans="2:15" ht="5.25" customHeight="1">
      <c r="B209" s="392"/>
      <c r="C209" s="479"/>
      <c r="D209" s="479"/>
      <c r="E209" s="479"/>
      <c r="F209" s="479"/>
      <c r="G209" s="479"/>
      <c r="H209" s="508"/>
      <c r="I209" s="392"/>
      <c r="J209" s="392"/>
      <c r="K209" s="392"/>
      <c r="L209" s="157"/>
      <c r="M209" s="157"/>
      <c r="N209" s="157"/>
      <c r="O209" s="157"/>
    </row>
    <row r="210" spans="2:15" ht="18.75">
      <c r="B210" s="1"/>
      <c r="C210" s="600" t="s">
        <v>278</v>
      </c>
      <c r="D210" s="1"/>
      <c r="E210" s="1"/>
      <c r="F210" s="1"/>
      <c r="G210" s="1"/>
      <c r="H210" s="229"/>
      <c r="I210" s="1"/>
      <c r="J210" s="1"/>
      <c r="K210" s="1"/>
      <c r="L210" s="157"/>
      <c r="M210" s="157"/>
      <c r="N210" s="157"/>
      <c r="O210" s="157"/>
    </row>
    <row r="211" spans="2:15" hidden="1">
      <c r="B211" s="1"/>
      <c r="C211" s="1"/>
      <c r="D211" s="1"/>
      <c r="E211" s="1"/>
      <c r="F211" s="1"/>
      <c r="G211" s="1"/>
      <c r="H211" s="229"/>
      <c r="I211" s="1"/>
      <c r="J211" s="1"/>
      <c r="K211" s="1"/>
      <c r="L211" s="157"/>
      <c r="M211" s="157"/>
      <c r="N211" s="157"/>
      <c r="O211" s="157"/>
    </row>
    <row r="212" spans="2:15" hidden="1">
      <c r="B212" s="1"/>
      <c r="C212" s="1"/>
      <c r="D212" s="1"/>
      <c r="E212" s="1"/>
      <c r="F212" s="1"/>
      <c r="G212" s="392"/>
      <c r="H212" s="229"/>
      <c r="I212" s="392"/>
      <c r="J212" s="1"/>
      <c r="K212" s="1"/>
      <c r="L212" s="157"/>
      <c r="M212" s="157"/>
      <c r="N212" s="157"/>
      <c r="O212" s="157"/>
    </row>
    <row r="213" spans="2:15" hidden="1">
      <c r="B213" s="1"/>
      <c r="C213" s="392"/>
      <c r="D213" s="411"/>
      <c r="E213" s="411"/>
      <c r="F213" s="411"/>
      <c r="G213" s="411"/>
      <c r="H213" s="509"/>
      <c r="I213" s="411"/>
      <c r="J213" s="1"/>
      <c r="K213" s="1"/>
      <c r="L213" s="157"/>
      <c r="M213" s="157"/>
      <c r="N213" s="157"/>
      <c r="O213" s="157"/>
    </row>
    <row r="214" spans="2:15">
      <c r="B214" s="1"/>
      <c r="C214" s="841" t="s">
        <v>118</v>
      </c>
      <c r="D214" s="841"/>
      <c r="E214" s="841"/>
      <c r="F214" s="841"/>
      <c r="G214" s="841"/>
      <c r="H214" s="841"/>
      <c r="I214" s="392"/>
      <c r="J214" s="1"/>
      <c r="K214" s="1"/>
      <c r="L214" s="157"/>
      <c r="M214" s="157"/>
      <c r="N214" s="157"/>
      <c r="O214" s="157"/>
    </row>
    <row r="215" spans="2:15" ht="25.5">
      <c r="B215" s="1"/>
      <c r="C215" s="461" t="s">
        <v>122</v>
      </c>
      <c r="D215" s="462" t="s">
        <v>74</v>
      </c>
      <c r="E215" s="462" t="s">
        <v>75</v>
      </c>
      <c r="F215" s="462" t="s">
        <v>76</v>
      </c>
      <c r="G215" s="411"/>
      <c r="H215" s="509"/>
      <c r="I215" s="411"/>
      <c r="J215" s="411"/>
      <c r="K215" s="411"/>
      <c r="L215" s="411"/>
      <c r="M215" s="411"/>
      <c r="N215" s="411"/>
      <c r="O215" s="392"/>
    </row>
    <row r="216" spans="2:15">
      <c r="B216" s="1"/>
      <c r="C216" s="410" t="s">
        <v>403</v>
      </c>
      <c r="D216" s="411">
        <v>0.10182076870038741</v>
      </c>
      <c r="E216" s="411">
        <v>5.9623780434396305E-2</v>
      </c>
      <c r="F216" s="411">
        <v>2.8457185221431324E-2</v>
      </c>
      <c r="G216" s="411"/>
      <c r="H216" s="509"/>
      <c r="I216" s="411"/>
      <c r="J216" s="411"/>
      <c r="K216" s="411"/>
      <c r="L216" s="411"/>
      <c r="M216" s="411"/>
      <c r="N216" s="411"/>
      <c r="O216" s="392"/>
    </row>
    <row r="217" spans="2:15">
      <c r="B217" s="1"/>
      <c r="C217" s="410" t="s">
        <v>404</v>
      </c>
      <c r="D217" s="411">
        <v>0.4186437778987942</v>
      </c>
      <c r="E217" s="411">
        <v>0.27944070447571634</v>
      </c>
      <c r="F217" s="411">
        <v>0.28349539178416733</v>
      </c>
      <c r="G217" s="411"/>
      <c r="H217" s="509"/>
      <c r="I217" s="411"/>
      <c r="J217" s="411"/>
      <c r="K217" s="411"/>
      <c r="L217" s="411"/>
      <c r="M217" s="411"/>
      <c r="N217" s="411"/>
      <c r="O217" s="392"/>
    </row>
    <row r="218" spans="2:15">
      <c r="B218" s="1"/>
      <c r="C218" s="410" t="s">
        <v>405</v>
      </c>
      <c r="D218" s="411">
        <v>0.34962565222636477</v>
      </c>
      <c r="E218" s="411">
        <v>0.52523713895879487</v>
      </c>
      <c r="F218" s="411">
        <v>0.5452636975905214</v>
      </c>
      <c r="G218" s="411"/>
      <c r="H218" s="509"/>
      <c r="I218" s="411"/>
      <c r="J218" s="411"/>
      <c r="K218" s="411"/>
      <c r="L218" s="411"/>
      <c r="M218" s="411"/>
      <c r="N218" s="411"/>
      <c r="O218" s="392"/>
    </row>
    <row r="219" spans="2:15">
      <c r="B219" s="1"/>
      <c r="C219" s="410" t="s">
        <v>406</v>
      </c>
      <c r="D219" s="411">
        <v>0.10471489094902325</v>
      </c>
      <c r="E219" s="411">
        <v>0.11775812929163601</v>
      </c>
      <c r="F219" s="411">
        <v>0.11866139177347397</v>
      </c>
      <c r="G219" s="411"/>
      <c r="H219" s="509"/>
      <c r="I219" s="411"/>
      <c r="J219" s="411"/>
      <c r="K219" s="411"/>
      <c r="L219" s="411"/>
      <c r="M219" s="411"/>
      <c r="N219" s="411"/>
      <c r="O219" s="392"/>
    </row>
    <row r="220" spans="2:15">
      <c r="B220" s="1"/>
      <c r="C220" s="709" t="s">
        <v>6</v>
      </c>
      <c r="D220" s="710">
        <v>2.51949102254303E-2</v>
      </c>
      <c r="E220" s="710">
        <v>1.7940246839456497E-2</v>
      </c>
      <c r="F220" s="710">
        <v>2.4122333630405945E-2</v>
      </c>
      <c r="G220" s="411"/>
      <c r="H220" s="509"/>
      <c r="I220" s="411"/>
      <c r="J220" s="411"/>
      <c r="K220" s="411"/>
      <c r="L220" s="411"/>
      <c r="M220" s="411"/>
      <c r="N220" s="411"/>
      <c r="O220" s="392"/>
    </row>
    <row r="221" spans="2:15">
      <c r="B221" s="1"/>
      <c r="C221" s="410">
        <v>0</v>
      </c>
      <c r="D221" s="411"/>
      <c r="E221" s="411"/>
      <c r="F221" s="411"/>
      <c r="G221" s="1"/>
      <c r="H221" s="509"/>
      <c r="I221" s="411"/>
      <c r="J221" s="411"/>
      <c r="K221" s="411"/>
      <c r="L221" s="411"/>
      <c r="M221" s="411"/>
      <c r="N221" s="411"/>
      <c r="O221" s="157"/>
    </row>
    <row r="222" spans="2:15" ht="13.5" customHeight="1">
      <c r="B222" s="1"/>
      <c r="C222" s="1"/>
      <c r="D222" s="1"/>
      <c r="E222" s="1"/>
      <c r="F222" s="1"/>
      <c r="G222" s="1"/>
      <c r="H222" s="229"/>
      <c r="I222" s="1"/>
      <c r="J222" s="157"/>
      <c r="K222" s="157"/>
      <c r="L222" s="157"/>
      <c r="M222" s="157"/>
      <c r="N222" s="157"/>
      <c r="O222" s="157"/>
    </row>
    <row r="223" spans="2:15">
      <c r="B223" s="1"/>
      <c r="C223" s="841" t="s">
        <v>279</v>
      </c>
      <c r="D223" s="841"/>
      <c r="E223" s="841"/>
      <c r="F223" s="841"/>
      <c r="G223" s="595"/>
      <c r="H223" s="595"/>
      <c r="I223" s="1"/>
      <c r="J223" s="157"/>
      <c r="K223" s="157"/>
      <c r="L223" s="157"/>
      <c r="M223" s="157"/>
      <c r="N223" s="157"/>
      <c r="O223" s="157"/>
    </row>
    <row r="224" spans="2:15">
      <c r="B224" s="1"/>
      <c r="C224" s="434" t="s">
        <v>69</v>
      </c>
      <c r="D224" s="102" t="str">
        <f>D252</f>
        <v>DB</v>
      </c>
      <c r="E224" s="102" t="s">
        <v>594</v>
      </c>
      <c r="F224" s="671" t="s">
        <v>567</v>
      </c>
      <c r="G224" s="1"/>
      <c r="H224" s="229"/>
      <c r="I224" s="1"/>
      <c r="J224" s="157"/>
      <c r="K224" s="157"/>
      <c r="L224" s="157"/>
      <c r="M224" s="157"/>
      <c r="N224" s="157"/>
      <c r="O224" s="157"/>
    </row>
    <row r="225" spans="2:15">
      <c r="B225" s="1"/>
      <c r="C225" s="103" t="s">
        <v>595</v>
      </c>
      <c r="D225" s="104">
        <v>2.9525172799637289E-2</v>
      </c>
      <c r="E225" s="104">
        <v>3.0369143879695137E-2</v>
      </c>
      <c r="F225" s="104">
        <v>2.5249920305520535E-2</v>
      </c>
      <c r="G225" s="1"/>
      <c r="H225" s="229"/>
      <c r="I225" s="1"/>
      <c r="J225" s="1"/>
      <c r="K225" s="1"/>
      <c r="L225" s="157"/>
      <c r="M225" s="157"/>
      <c r="N225" s="157"/>
      <c r="O225" s="157"/>
    </row>
    <row r="226" spans="2:15" ht="19.5" customHeight="1">
      <c r="B226" s="1"/>
      <c r="C226" s="103" t="s">
        <v>596</v>
      </c>
      <c r="D226" s="428">
        <v>2.6989683790485594E-2</v>
      </c>
      <c r="E226" s="428">
        <v>3.4649366437386149E-2</v>
      </c>
      <c r="F226" s="104">
        <v>3.6753267314551481E-2</v>
      </c>
      <c r="G226" s="1"/>
      <c r="H226" s="229"/>
      <c r="I226" s="1"/>
      <c r="J226" s="1"/>
      <c r="K226" s="1"/>
      <c r="L226" s="157"/>
      <c r="M226" s="157"/>
      <c r="N226" s="157"/>
      <c r="O226" s="157"/>
    </row>
    <row r="227" spans="2:15">
      <c r="B227" s="1"/>
      <c r="C227" s="103" t="s">
        <v>597</v>
      </c>
      <c r="D227" s="463">
        <v>55.821337892512616</v>
      </c>
      <c r="E227" s="463">
        <v>94.302792118147067</v>
      </c>
      <c r="F227" s="463">
        <v>14.702157913046525</v>
      </c>
      <c r="G227" s="1"/>
      <c r="H227" s="229"/>
      <c r="I227" s="1"/>
      <c r="J227" s="1"/>
      <c r="K227" s="1"/>
      <c r="L227" s="157"/>
      <c r="M227" s="157"/>
      <c r="N227" s="157"/>
      <c r="O227" s="157"/>
    </row>
    <row r="228" spans="2:15">
      <c r="B228" s="1"/>
      <c r="C228" s="103" t="s">
        <v>598</v>
      </c>
      <c r="D228" s="464">
        <v>1752.3475743900008</v>
      </c>
      <c r="E228" s="464">
        <v>1920.61536</v>
      </c>
      <c r="F228" s="464">
        <v>815.11206951000008</v>
      </c>
      <c r="G228" s="1"/>
      <c r="H228" s="229"/>
      <c r="I228" s="1"/>
      <c r="J228" s="1"/>
      <c r="K228" s="1"/>
      <c r="L228" s="157"/>
      <c r="M228" s="157"/>
      <c r="N228" s="157"/>
      <c r="O228" s="157"/>
    </row>
    <row r="229" spans="2:15">
      <c r="B229" s="1"/>
      <c r="C229" s="103" t="s">
        <v>599</v>
      </c>
      <c r="D229" s="464">
        <v>2290.9120229699997</v>
      </c>
      <c r="E229" s="464">
        <v>2178.9190030199998</v>
      </c>
      <c r="F229" s="464">
        <v>355.54523062999999</v>
      </c>
      <c r="G229" s="1"/>
      <c r="H229" s="229"/>
      <c r="I229" s="1"/>
      <c r="J229" s="1"/>
      <c r="K229" s="1"/>
      <c r="L229" s="157"/>
      <c r="M229" s="157"/>
      <c r="N229" s="157"/>
      <c r="O229" s="157"/>
    </row>
    <row r="230" spans="2:15">
      <c r="B230" s="1"/>
      <c r="C230" s="103" t="s">
        <v>600</v>
      </c>
      <c r="D230" s="464">
        <v>767.98954672274999</v>
      </c>
      <c r="E230" s="464">
        <v>91.785454715</v>
      </c>
      <c r="F230" s="464">
        <v>0</v>
      </c>
      <c r="G230" s="1"/>
      <c r="H230" s="229"/>
      <c r="I230" s="1"/>
      <c r="J230" s="1"/>
      <c r="K230" s="1"/>
      <c r="L230" s="157"/>
      <c r="M230" s="157"/>
      <c r="N230" s="157"/>
      <c r="O230" s="157"/>
    </row>
    <row r="231" spans="2:15">
      <c r="B231" s="1"/>
      <c r="C231" s="105" t="s">
        <v>153</v>
      </c>
      <c r="D231" s="106">
        <v>4.1375429999999998E-2</v>
      </c>
      <c r="E231" s="106">
        <v>4.4723810000000003E-2</v>
      </c>
      <c r="F231" s="106">
        <v>4.0743139999999997E-2</v>
      </c>
      <c r="G231" s="1"/>
      <c r="H231" s="229"/>
      <c r="I231" s="1"/>
      <c r="J231" s="1"/>
      <c r="K231" s="1"/>
      <c r="L231" s="157"/>
      <c r="M231" s="157"/>
      <c r="N231" s="157"/>
      <c r="O231" s="157"/>
    </row>
    <row r="232" spans="2:15" ht="34.5" customHeight="1">
      <c r="B232" s="1"/>
      <c r="C232" s="848" t="s">
        <v>407</v>
      </c>
      <c r="D232" s="848"/>
      <c r="E232" s="848"/>
      <c r="F232" s="848"/>
      <c r="G232" s="727"/>
      <c r="H232" s="229"/>
      <c r="I232" s="1"/>
      <c r="J232" s="1"/>
      <c r="K232" s="1"/>
      <c r="L232" s="157"/>
      <c r="M232" s="157"/>
      <c r="N232" s="157"/>
      <c r="O232" s="157"/>
    </row>
    <row r="233" spans="2:15" ht="12.75" customHeight="1">
      <c r="B233" s="1"/>
      <c r="C233" s="849">
        <v>0</v>
      </c>
      <c r="D233" s="849">
        <v>0</v>
      </c>
      <c r="E233" s="849">
        <v>0</v>
      </c>
      <c r="F233" s="849">
        <v>0</v>
      </c>
      <c r="G233" s="1"/>
      <c r="H233" s="229"/>
      <c r="I233" s="1"/>
      <c r="J233" s="1"/>
      <c r="K233" s="1"/>
      <c r="L233" s="157"/>
      <c r="M233" s="157"/>
      <c r="N233" s="157"/>
      <c r="O233" s="157"/>
    </row>
    <row r="234" spans="2:15" ht="12.75" customHeight="1">
      <c r="B234" s="392"/>
      <c r="C234" s="107"/>
      <c r="D234" s="100"/>
      <c r="E234" s="100"/>
      <c r="F234" s="100"/>
      <c r="G234" s="392"/>
      <c r="H234" s="229"/>
      <c r="I234" s="392"/>
      <c r="J234" s="392"/>
      <c r="K234" s="392"/>
      <c r="L234" s="157"/>
      <c r="M234" s="157"/>
      <c r="N234" s="157"/>
      <c r="O234" s="157"/>
    </row>
    <row r="235" spans="2:15">
      <c r="B235" s="1"/>
      <c r="C235" s="841" t="s">
        <v>280</v>
      </c>
      <c r="D235" s="841"/>
      <c r="E235" s="841"/>
      <c r="F235" s="841"/>
      <c r="G235" s="841"/>
      <c r="H235" s="841"/>
      <c r="I235" s="1"/>
      <c r="J235" s="1"/>
      <c r="K235" s="1"/>
      <c r="L235" s="157"/>
      <c r="M235" s="157"/>
      <c r="N235" s="157"/>
      <c r="O235" s="157"/>
    </row>
    <row r="236" spans="2:15" ht="25.5" customHeight="1">
      <c r="B236" s="1"/>
      <c r="C236" s="435" t="s">
        <v>69</v>
      </c>
      <c r="D236" s="449" t="s">
        <v>380</v>
      </c>
      <c r="E236" s="449" t="s">
        <v>377</v>
      </c>
      <c r="F236" s="449" t="s">
        <v>378</v>
      </c>
      <c r="G236" s="449" t="s">
        <v>379</v>
      </c>
      <c r="H236" s="449" t="s">
        <v>381</v>
      </c>
      <c r="I236" s="392"/>
      <c r="J236" s="1"/>
      <c r="K236" s="392"/>
      <c r="L236" s="392"/>
      <c r="M236" s="392"/>
      <c r="N236" s="392"/>
      <c r="O236" s="157"/>
    </row>
    <row r="237" spans="2:15">
      <c r="B237" s="1"/>
      <c r="C237" s="436" t="s">
        <v>382</v>
      </c>
      <c r="D237" s="442">
        <v>9.9999999999999998E-13</v>
      </c>
      <c r="E237" s="442">
        <v>1.7999999999999999E-2</v>
      </c>
      <c r="F237" s="442">
        <v>-4.0000000000000001E-3</v>
      </c>
      <c r="G237" s="442">
        <v>-0.01</v>
      </c>
      <c r="H237" s="442">
        <v>5.0000000000000001E-3</v>
      </c>
      <c r="I237" s="392"/>
      <c r="J237" s="392"/>
      <c r="K237" s="392"/>
      <c r="L237" s="392"/>
      <c r="M237" s="392"/>
      <c r="N237" s="392"/>
      <c r="O237" s="392"/>
    </row>
    <row r="238" spans="2:15" ht="25.5">
      <c r="B238" s="1"/>
      <c r="C238" s="777" t="s">
        <v>383</v>
      </c>
      <c r="D238" s="534">
        <v>3.5000000000000003E-2</v>
      </c>
      <c r="E238" s="534" t="s">
        <v>384</v>
      </c>
      <c r="F238" s="534" t="s">
        <v>385</v>
      </c>
      <c r="G238" s="534" t="s">
        <v>386</v>
      </c>
      <c r="H238" s="534" t="s">
        <v>386</v>
      </c>
      <c r="I238" s="392"/>
      <c r="J238" s="392"/>
      <c r="K238" s="392"/>
      <c r="L238" s="392"/>
      <c r="M238" s="392"/>
      <c r="N238" s="392"/>
      <c r="O238" s="392"/>
    </row>
    <row r="239" spans="2:15">
      <c r="B239" s="1"/>
      <c r="C239" s="436" t="s">
        <v>387</v>
      </c>
      <c r="D239" s="443">
        <v>39582.860099563819</v>
      </c>
      <c r="E239" s="443">
        <v>12116.405382135408</v>
      </c>
      <c r="F239" s="443">
        <v>13391.744770529111</v>
      </c>
      <c r="G239" s="443">
        <v>10668.332998293192</v>
      </c>
      <c r="H239" s="443">
        <v>4413.9602408496121</v>
      </c>
      <c r="I239" s="392"/>
      <c r="J239" s="392"/>
      <c r="K239" s="392"/>
      <c r="L239" s="392"/>
      <c r="M239" s="392"/>
      <c r="N239" s="392"/>
      <c r="O239" s="392"/>
    </row>
    <row r="240" spans="2:15">
      <c r="B240" s="1"/>
      <c r="C240" s="436" t="s">
        <v>388</v>
      </c>
      <c r="D240" s="443">
        <v>4942.9509017637019</v>
      </c>
      <c r="E240" s="443">
        <v>2458.4695695050259</v>
      </c>
      <c r="F240" s="443">
        <v>618.69976673620329</v>
      </c>
      <c r="G240" s="443">
        <v>8.0037910108097847</v>
      </c>
      <c r="H240" s="443">
        <v>352.81736203299829</v>
      </c>
      <c r="I240" s="392"/>
      <c r="J240" s="392"/>
      <c r="K240" s="392"/>
      <c r="L240" s="392"/>
      <c r="M240" s="392"/>
      <c r="N240" s="392"/>
      <c r="O240" s="392"/>
    </row>
    <row r="241" spans="2:15">
      <c r="B241" s="1"/>
      <c r="C241" s="436" t="s">
        <v>389</v>
      </c>
      <c r="D241" s="444">
        <v>64.668724634932673</v>
      </c>
      <c r="E241" s="444">
        <v>8.4401545609709849</v>
      </c>
      <c r="F241" s="444">
        <v>596.91185283519815</v>
      </c>
      <c r="G241" s="444">
        <v>2728.8154380807887</v>
      </c>
      <c r="H241" s="444">
        <v>54.994383652569695</v>
      </c>
      <c r="I241" s="392"/>
      <c r="J241" s="392"/>
      <c r="K241" s="392"/>
      <c r="L241" s="392"/>
      <c r="M241" s="392"/>
      <c r="N241" s="392"/>
      <c r="O241" s="392"/>
    </row>
    <row r="242" spans="2:15">
      <c r="B242" s="1"/>
      <c r="C242" s="436" t="s">
        <v>247</v>
      </c>
      <c r="D242" s="445">
        <v>1.3872090187849049E-2</v>
      </c>
      <c r="E242" s="445">
        <v>3.0010732295430061E-2</v>
      </c>
      <c r="F242" s="445">
        <v>1.2264125467789901E-2</v>
      </c>
      <c r="G242" s="445">
        <v>9.1648351377431325E-3</v>
      </c>
      <c r="H242" s="445">
        <v>1.0416823719639258E-2</v>
      </c>
      <c r="I242" s="392"/>
      <c r="J242" s="392"/>
      <c r="K242" s="392"/>
      <c r="L242" s="392"/>
      <c r="M242" s="392"/>
      <c r="N242" s="392"/>
      <c r="O242" s="392"/>
    </row>
    <row r="243" spans="2:15">
      <c r="B243" s="1"/>
      <c r="C243" s="437" t="s">
        <v>390</v>
      </c>
      <c r="D243" s="446">
        <v>5.8110534398437697</v>
      </c>
      <c r="E243" s="446">
        <v>4.8413871216527742</v>
      </c>
      <c r="F243" s="446">
        <v>5.5188533379149893</v>
      </c>
      <c r="G243" s="446">
        <v>5.5365114380584508</v>
      </c>
      <c r="H243" s="446">
        <v>1.3670895408599664</v>
      </c>
      <c r="I243" s="392"/>
      <c r="J243" s="392"/>
      <c r="K243" s="392"/>
      <c r="L243" s="392"/>
      <c r="M243" s="392"/>
      <c r="N243" s="392"/>
      <c r="O243" s="392"/>
    </row>
    <row r="244" spans="2:15">
      <c r="B244" s="1"/>
      <c r="C244" s="438" t="s">
        <v>391</v>
      </c>
      <c r="D244" s="447">
        <v>9.5387500000000004E-3</v>
      </c>
      <c r="E244" s="447">
        <v>8.8683378944845025E-3</v>
      </c>
      <c r="F244" s="447">
        <v>9.3626171667144029E-3</v>
      </c>
      <c r="G244" s="447">
        <v>9.248249237056045E-3</v>
      </c>
      <c r="H244" s="447">
        <v>2.0485995512430997E-3</v>
      </c>
      <c r="I244" s="392"/>
      <c r="J244" s="392"/>
      <c r="K244" s="392"/>
      <c r="L244" s="392"/>
      <c r="M244" s="392"/>
      <c r="N244" s="392"/>
      <c r="O244" s="392"/>
    </row>
    <row r="245" spans="2:15">
      <c r="B245" s="1"/>
      <c r="C245" s="439" t="s">
        <v>248</v>
      </c>
      <c r="D245" s="448">
        <v>1.0916755829192053</v>
      </c>
      <c r="E245" s="448">
        <v>0</v>
      </c>
      <c r="F245" s="448">
        <v>0</v>
      </c>
      <c r="G245" s="448">
        <v>0</v>
      </c>
      <c r="H245" s="448">
        <v>0</v>
      </c>
      <c r="I245" s="392"/>
      <c r="J245" s="392"/>
      <c r="K245" s="392"/>
      <c r="L245" s="392"/>
      <c r="M245" s="392"/>
      <c r="N245" s="392"/>
      <c r="O245" s="392"/>
    </row>
    <row r="246" spans="2:15" ht="6" customHeight="1">
      <c r="B246" s="1"/>
      <c r="C246" s="723"/>
      <c r="D246" s="723"/>
      <c r="E246" s="723"/>
      <c r="F246" s="723"/>
      <c r="G246" s="723"/>
      <c r="H246" s="723"/>
      <c r="I246" s="392"/>
      <c r="J246" s="392"/>
      <c r="K246" s="392"/>
      <c r="L246" s="392"/>
      <c r="M246" s="392"/>
      <c r="N246" s="392"/>
      <c r="O246" s="392"/>
    </row>
    <row r="247" spans="2:15" ht="15" customHeight="1">
      <c r="B247" s="1"/>
      <c r="C247" s="852" t="s">
        <v>288</v>
      </c>
      <c r="D247" s="852"/>
      <c r="E247" s="852"/>
      <c r="F247" s="852"/>
      <c r="G247" s="852"/>
      <c r="H247" s="852"/>
      <c r="I247" s="392"/>
      <c r="J247" s="392"/>
      <c r="K247" s="392"/>
      <c r="L247" s="392"/>
      <c r="M247" s="392"/>
      <c r="N247" s="392"/>
      <c r="O247" s="392"/>
    </row>
    <row r="248" spans="2:15" ht="23.25" customHeight="1">
      <c r="B248" s="1"/>
      <c r="C248" s="856" t="s">
        <v>289</v>
      </c>
      <c r="D248" s="856"/>
      <c r="E248" s="856"/>
      <c r="F248" s="856"/>
      <c r="G248" s="856"/>
      <c r="H248" s="856"/>
      <c r="I248" s="392"/>
      <c r="J248" s="392"/>
      <c r="K248" s="392"/>
      <c r="L248" s="392"/>
      <c r="M248" s="392"/>
      <c r="N248" s="392"/>
      <c r="O248" s="392"/>
    </row>
    <row r="249" spans="2:15" ht="10.5" customHeight="1">
      <c r="B249" s="1"/>
      <c r="C249" s="683" t="s">
        <v>290</v>
      </c>
      <c r="D249" s="683">
        <v>0</v>
      </c>
      <c r="E249" s="683">
        <v>0</v>
      </c>
      <c r="F249" s="683">
        <v>0</v>
      </c>
      <c r="G249" s="683">
        <v>0</v>
      </c>
      <c r="H249" s="683">
        <v>0</v>
      </c>
      <c r="I249" s="392"/>
      <c r="J249" s="392"/>
      <c r="K249" s="392"/>
      <c r="L249" s="392"/>
      <c r="M249" s="392"/>
      <c r="N249" s="392"/>
      <c r="O249" s="392"/>
    </row>
    <row r="250" spans="2:15">
      <c r="B250" s="1"/>
      <c r="C250" s="392"/>
      <c r="D250" s="392"/>
      <c r="E250" s="392"/>
      <c r="F250" s="392"/>
      <c r="G250" s="392"/>
      <c r="H250" s="392"/>
      <c r="I250" s="392"/>
      <c r="J250" s="392"/>
      <c r="K250" s="392"/>
      <c r="L250" s="392"/>
      <c r="M250" s="392"/>
      <c r="N250" s="392"/>
      <c r="O250" s="392"/>
    </row>
    <row r="251" spans="2:15">
      <c r="B251" s="1"/>
      <c r="C251" s="841" t="s">
        <v>281</v>
      </c>
      <c r="D251" s="841"/>
      <c r="E251" s="841"/>
      <c r="F251" s="841"/>
      <c r="G251" s="841"/>
      <c r="H251" s="841"/>
      <c r="I251" s="392"/>
      <c r="J251" s="392"/>
      <c r="K251" s="392"/>
      <c r="L251" s="392"/>
      <c r="M251" s="392"/>
      <c r="N251" s="392"/>
      <c r="O251" s="392"/>
    </row>
    <row r="252" spans="2:15" ht="25.5">
      <c r="B252" s="1"/>
      <c r="C252" s="461" t="s">
        <v>122</v>
      </c>
      <c r="D252" s="672" t="s">
        <v>380</v>
      </c>
      <c r="E252" s="672" t="s">
        <v>392</v>
      </c>
      <c r="F252" s="672" t="s">
        <v>393</v>
      </c>
      <c r="G252" s="672" t="s">
        <v>394</v>
      </c>
      <c r="H252" s="672" t="s">
        <v>395</v>
      </c>
      <c r="I252" s="392"/>
      <c r="J252" s="392"/>
      <c r="K252" s="392"/>
      <c r="L252" s="392"/>
      <c r="M252" s="392"/>
      <c r="N252" s="392"/>
      <c r="O252" s="157"/>
    </row>
    <row r="253" spans="2:15">
      <c r="B253" s="1"/>
      <c r="C253" s="648" t="s">
        <v>396</v>
      </c>
      <c r="D253" s="649">
        <v>1.8275824925496391E-2</v>
      </c>
      <c r="E253" s="771">
        <v>0</v>
      </c>
      <c r="F253" s="776">
        <v>6.9559293365908659E-2</v>
      </c>
      <c r="G253" s="776">
        <v>9.5353466658165617E-3</v>
      </c>
      <c r="H253" s="776">
        <v>1.7782677893463979E-4</v>
      </c>
      <c r="I253" s="392"/>
      <c r="J253" s="392"/>
      <c r="K253" s="392"/>
      <c r="L253" s="392"/>
      <c r="M253" s="392"/>
      <c r="N253" s="392"/>
      <c r="O253" s="157"/>
    </row>
    <row r="254" spans="2:15">
      <c r="B254" s="1"/>
      <c r="C254" s="648" t="s">
        <v>397</v>
      </c>
      <c r="D254" s="649">
        <v>6.7913779277823647E-2</v>
      </c>
      <c r="E254" s="771">
        <v>0</v>
      </c>
      <c r="F254" s="776">
        <v>0.25834742842824032</v>
      </c>
      <c r="G254" s="776">
        <v>3.5491892121650055E-2</v>
      </c>
      <c r="H254" s="776">
        <v>5.6015435364411528E-4</v>
      </c>
      <c r="I254" s="392"/>
      <c r="J254" s="392"/>
      <c r="K254" s="392"/>
      <c r="L254" s="392"/>
      <c r="M254" s="392"/>
      <c r="N254" s="392"/>
      <c r="O254" s="157"/>
    </row>
    <row r="255" spans="2:15">
      <c r="B255" s="1"/>
      <c r="C255" s="648" t="s">
        <v>398</v>
      </c>
      <c r="D255" s="649">
        <v>0.21242803968738405</v>
      </c>
      <c r="E255" s="776">
        <v>0.15621124652555057</v>
      </c>
      <c r="F255" s="776">
        <v>0.17660370857608221</v>
      </c>
      <c r="G255" s="776">
        <v>0.28041428460105272</v>
      </c>
      <c r="H255" s="776">
        <v>0.42506824102641616</v>
      </c>
      <c r="I255" s="392"/>
      <c r="J255" s="392"/>
      <c r="K255" s="392"/>
      <c r="L255" s="392"/>
      <c r="M255" s="392"/>
      <c r="N255" s="392"/>
      <c r="O255" s="157"/>
    </row>
    <row r="256" spans="2:15">
      <c r="B256" s="1"/>
      <c r="C256" s="648" t="s">
        <v>399</v>
      </c>
      <c r="D256" s="649">
        <v>9.7064138929781094E-2</v>
      </c>
      <c r="E256" s="771">
        <v>0</v>
      </c>
      <c r="F256" s="776">
        <v>7.8306082816513191E-6</v>
      </c>
      <c r="G256" s="776">
        <v>7.0842100043213687E-6</v>
      </c>
      <c r="H256" s="771">
        <v>0</v>
      </c>
      <c r="I256" s="392"/>
      <c r="J256" s="392"/>
      <c r="K256" s="392"/>
      <c r="L256" s="392"/>
      <c r="M256" s="392"/>
      <c r="N256" s="392"/>
      <c r="O256" s="157"/>
    </row>
    <row r="257" spans="2:15">
      <c r="B257" s="392"/>
      <c r="C257" s="648" t="s">
        <v>400</v>
      </c>
      <c r="D257" s="649">
        <v>0.31222337917250131</v>
      </c>
      <c r="E257" s="649">
        <v>0.39645071627111395</v>
      </c>
      <c r="F257" s="649">
        <v>0.29631804798596756</v>
      </c>
      <c r="G257" s="649">
        <v>0.35395546865591282</v>
      </c>
      <c r="H257" s="649">
        <v>0.26560207701677796</v>
      </c>
      <c r="I257" s="392"/>
      <c r="J257" s="392"/>
      <c r="K257" s="392"/>
      <c r="L257" s="392"/>
      <c r="M257" s="392"/>
      <c r="N257" s="392"/>
      <c r="O257" s="157"/>
    </row>
    <row r="258" spans="2:15" ht="19.5" customHeight="1">
      <c r="B258" s="1"/>
      <c r="C258" s="648" t="s">
        <v>401</v>
      </c>
      <c r="D258" s="649">
        <v>0.23490239728076789</v>
      </c>
      <c r="E258" s="649">
        <v>0.3415437246097926</v>
      </c>
      <c r="F258" s="649">
        <v>0.10926830796216251</v>
      </c>
      <c r="G258" s="649">
        <v>0.2570363915867922</v>
      </c>
      <c r="H258" s="649">
        <v>0.25372324818394404</v>
      </c>
      <c r="I258" s="392"/>
      <c r="J258" s="392"/>
      <c r="K258" s="392"/>
      <c r="L258" s="392"/>
      <c r="M258" s="392"/>
      <c r="N258" s="392"/>
      <c r="O258" s="157"/>
    </row>
    <row r="259" spans="2:15" ht="17.25" customHeight="1">
      <c r="B259" s="1"/>
      <c r="C259" s="707" t="s">
        <v>402</v>
      </c>
      <c r="D259" s="708">
        <v>5.7190047036013068E-2</v>
      </c>
      <c r="E259" s="708">
        <v>0.10577293136626043</v>
      </c>
      <c r="F259" s="708">
        <v>8.9895383073357135E-2</v>
      </c>
      <c r="G259" s="708">
        <v>6.3552447948766994E-2</v>
      </c>
      <c r="H259" s="708">
        <v>5.4868452640283102E-2</v>
      </c>
      <c r="I259" s="440"/>
      <c r="J259" s="440"/>
      <c r="K259" s="440"/>
      <c r="L259" s="441"/>
      <c r="M259" s="441"/>
      <c r="N259" s="157"/>
      <c r="O259" s="157"/>
    </row>
    <row r="260" spans="2:15">
      <c r="B260" s="1"/>
      <c r="C260" s="681" t="s">
        <v>288</v>
      </c>
      <c r="D260" s="725"/>
      <c r="E260" s="725"/>
      <c r="F260" s="725"/>
      <c r="G260" s="725"/>
      <c r="H260" s="726"/>
      <c r="I260" s="1"/>
      <c r="J260" s="1"/>
      <c r="K260" s="1"/>
      <c r="L260" s="157"/>
      <c r="M260" s="157"/>
      <c r="N260" s="157"/>
      <c r="O260" s="157"/>
    </row>
    <row r="261" spans="2:15">
      <c r="B261" s="1"/>
      <c r="C261" s="1"/>
      <c r="D261" s="1"/>
      <c r="E261" s="1"/>
      <c r="F261" s="1"/>
      <c r="G261" s="1"/>
      <c r="H261" s="229"/>
      <c r="I261" s="1"/>
      <c r="J261" s="1"/>
      <c r="K261" s="1"/>
      <c r="L261" s="157"/>
      <c r="M261" s="157"/>
      <c r="N261" s="157"/>
      <c r="O261" s="157"/>
    </row>
    <row r="262" spans="2:15">
      <c r="B262" s="1"/>
      <c r="C262" s="1"/>
      <c r="D262" s="1"/>
      <c r="E262" s="1"/>
      <c r="F262" s="1"/>
      <c r="G262" s="1"/>
      <c r="H262" s="229"/>
      <c r="I262" s="1"/>
      <c r="J262" s="1"/>
      <c r="K262" s="1"/>
      <c r="L262" s="157"/>
      <c r="M262" s="157"/>
      <c r="N262" s="488" t="s">
        <v>110</v>
      </c>
      <c r="O262" s="157"/>
    </row>
    <row r="263" spans="2:15" ht="18.75">
      <c r="B263" s="1"/>
      <c r="C263" s="1"/>
      <c r="D263" s="600" t="s">
        <v>177</v>
      </c>
      <c r="E263" s="1"/>
      <c r="F263" s="1"/>
      <c r="G263" s="1"/>
      <c r="H263" s="229"/>
      <c r="I263" s="1"/>
      <c r="J263" s="1"/>
      <c r="K263" s="1"/>
      <c r="L263" s="157"/>
      <c r="M263" s="157"/>
      <c r="N263" s="487">
        <v>42185</v>
      </c>
      <c r="O263" s="157"/>
    </row>
    <row r="264" spans="2:15" ht="25.5" customHeight="1">
      <c r="B264" s="392"/>
      <c r="C264" s="392"/>
      <c r="D264" s="855" t="s">
        <v>345</v>
      </c>
      <c r="E264" s="855"/>
      <c r="F264" s="855"/>
      <c r="G264" s="855"/>
      <c r="H264" s="855"/>
      <c r="I264" s="855"/>
      <c r="J264" s="855"/>
      <c r="K264" s="855"/>
      <c r="L264" s="855"/>
      <c r="M264" s="855"/>
      <c r="N264" s="855"/>
      <c r="O264" s="157"/>
    </row>
    <row r="265" spans="2:15">
      <c r="B265" s="1"/>
      <c r="C265" s="1"/>
      <c r="D265" s="392"/>
      <c r="E265" s="1"/>
      <c r="F265" s="1"/>
      <c r="G265" s="1"/>
      <c r="H265" s="229"/>
      <c r="I265" s="1"/>
      <c r="J265" s="1"/>
      <c r="K265" s="1"/>
      <c r="L265" s="157"/>
      <c r="M265" s="157"/>
      <c r="N265" s="157"/>
      <c r="O265" s="157"/>
    </row>
    <row r="266" spans="2:15" ht="26.25" customHeight="1">
      <c r="B266" s="1"/>
      <c r="C266" s="1"/>
      <c r="D266" s="267" t="s">
        <v>408</v>
      </c>
      <c r="E266" s="268" t="s">
        <v>409</v>
      </c>
      <c r="F266" s="1"/>
      <c r="G266" s="1"/>
      <c r="H266" s="229"/>
      <c r="I266" s="1"/>
      <c r="J266" s="1"/>
      <c r="K266" s="1"/>
      <c r="L266" s="157"/>
      <c r="M266" s="157"/>
      <c r="N266" s="157"/>
      <c r="O266" s="157"/>
    </row>
    <row r="267" spans="2:15">
      <c r="B267" s="1"/>
      <c r="C267" s="1"/>
      <c r="D267" s="257">
        <v>-0.1</v>
      </c>
      <c r="E267" s="258">
        <v>-57.623720135349153</v>
      </c>
      <c r="F267" s="1"/>
      <c r="G267" s="1"/>
      <c r="H267" s="229"/>
      <c r="I267" s="1"/>
      <c r="J267" s="1"/>
      <c r="K267" s="1"/>
      <c r="L267" s="157"/>
      <c r="M267" s="157"/>
      <c r="N267" s="157"/>
      <c r="O267" s="157"/>
    </row>
    <row r="268" spans="2:15">
      <c r="B268" s="1"/>
      <c r="C268" s="1"/>
      <c r="D268" s="257">
        <v>-0.08</v>
      </c>
      <c r="E268" s="258">
        <v>-50.076893403781249</v>
      </c>
      <c r="F268" s="1"/>
      <c r="G268" s="1"/>
      <c r="H268" s="229"/>
      <c r="I268" s="1"/>
      <c r="J268" s="1"/>
      <c r="K268" s="1"/>
      <c r="L268" s="157"/>
      <c r="M268" s="157"/>
      <c r="N268" s="157"/>
      <c r="O268" s="157"/>
    </row>
    <row r="269" spans="2:15">
      <c r="B269" s="1"/>
      <c r="C269" s="1"/>
      <c r="D269" s="257">
        <v>-0.06</v>
      </c>
      <c r="E269" s="258">
        <v>-42.913145323224981</v>
      </c>
      <c r="F269" s="1"/>
      <c r="G269" s="1"/>
      <c r="H269" s="229"/>
      <c r="I269" s="1"/>
      <c r="J269" s="1"/>
      <c r="K269" s="1"/>
      <c r="L269" s="157"/>
      <c r="M269" s="157"/>
      <c r="N269" s="157"/>
      <c r="O269" s="157"/>
    </row>
    <row r="270" spans="2:15">
      <c r="B270" s="1"/>
      <c r="C270" s="1"/>
      <c r="D270" s="257">
        <v>-3.9999999999999994E-2</v>
      </c>
      <c r="E270" s="258">
        <v>-35.83807426954467</v>
      </c>
      <c r="F270" s="1"/>
      <c r="G270" s="1"/>
      <c r="H270" s="229"/>
      <c r="I270" s="1"/>
      <c r="J270" s="1"/>
      <c r="K270" s="1"/>
      <c r="L270" s="157"/>
      <c r="M270" s="157"/>
      <c r="N270" s="157"/>
      <c r="O270" s="157"/>
    </row>
    <row r="271" spans="2:15">
      <c r="B271" s="1"/>
      <c r="C271" s="1"/>
      <c r="D271" s="257">
        <v>-1.9999999999999993E-2</v>
      </c>
      <c r="E271" s="258">
        <v>-20.796907122757531</v>
      </c>
      <c r="F271" s="1"/>
      <c r="G271" s="1"/>
      <c r="H271" s="229"/>
      <c r="I271" s="1"/>
      <c r="J271" s="1"/>
      <c r="K271" s="1"/>
      <c r="L271" s="157"/>
      <c r="M271" s="157"/>
      <c r="N271" s="157"/>
      <c r="O271" s="157"/>
    </row>
    <row r="272" spans="2:15">
      <c r="B272" s="1"/>
      <c r="C272" s="1"/>
      <c r="D272" s="257">
        <v>0</v>
      </c>
      <c r="E272" s="258">
        <v>0</v>
      </c>
      <c r="F272" s="1"/>
      <c r="G272" s="1"/>
      <c r="H272" s="229"/>
      <c r="I272" s="1"/>
      <c r="J272" s="1"/>
      <c r="K272" s="1"/>
      <c r="L272" s="157"/>
      <c r="M272" s="157"/>
      <c r="N272" s="157"/>
      <c r="O272" s="157"/>
    </row>
    <row r="273" spans="2:15">
      <c r="B273" s="1"/>
      <c r="C273" s="1"/>
      <c r="D273" s="257">
        <v>0.02</v>
      </c>
      <c r="E273" s="258">
        <v>13.202185661050414</v>
      </c>
      <c r="F273" s="1"/>
      <c r="G273" s="1"/>
      <c r="H273" s="229"/>
      <c r="I273" s="1"/>
      <c r="J273" s="1"/>
      <c r="K273" s="1"/>
      <c r="L273" s="157"/>
      <c r="M273" s="157"/>
      <c r="N273" s="157"/>
      <c r="O273" s="157"/>
    </row>
    <row r="274" spans="2:15">
      <c r="B274" s="1"/>
      <c r="C274" s="1"/>
      <c r="D274" s="257">
        <v>0.04</v>
      </c>
      <c r="E274" s="258">
        <v>26.404371322100719</v>
      </c>
      <c r="F274" s="1"/>
      <c r="G274" s="1"/>
      <c r="H274" s="229"/>
      <c r="I274" s="1"/>
      <c r="J274" s="1"/>
      <c r="K274" s="1"/>
      <c r="L274" s="157"/>
      <c r="M274" s="157"/>
      <c r="N274" s="157"/>
      <c r="O274" s="157"/>
    </row>
    <row r="275" spans="2:15">
      <c r="B275" s="1"/>
      <c r="C275" s="1"/>
      <c r="D275" s="257">
        <v>0.06</v>
      </c>
      <c r="E275" s="258">
        <v>39.606556983150682</v>
      </c>
      <c r="F275" s="1"/>
      <c r="G275" s="1"/>
      <c r="H275" s="229"/>
      <c r="I275" s="1"/>
      <c r="J275" s="1"/>
      <c r="K275" s="1"/>
      <c r="L275" s="157"/>
      <c r="M275" s="157"/>
      <c r="N275" s="157"/>
      <c r="O275" s="157"/>
    </row>
    <row r="276" spans="2:15">
      <c r="B276" s="1"/>
      <c r="C276" s="1"/>
      <c r="D276" s="257">
        <v>0.08</v>
      </c>
      <c r="E276" s="258">
        <v>52.769109855268283</v>
      </c>
      <c r="F276" s="1"/>
      <c r="G276" s="1"/>
      <c r="H276" s="229"/>
      <c r="I276" s="1"/>
      <c r="J276" s="1"/>
      <c r="K276" s="1"/>
      <c r="L276" s="157"/>
      <c r="M276" s="157"/>
      <c r="N276" s="157"/>
      <c r="O276" s="157"/>
    </row>
    <row r="277" spans="2:15">
      <c r="B277" s="1"/>
      <c r="C277" s="1"/>
      <c r="D277" s="257">
        <v>0.1</v>
      </c>
      <c r="E277" s="258">
        <v>65.760451807770522</v>
      </c>
      <c r="F277" s="1"/>
      <c r="G277" s="1"/>
      <c r="H277" s="229"/>
      <c r="I277" s="1"/>
      <c r="J277" s="1"/>
      <c r="K277" s="1"/>
      <c r="L277" s="157"/>
      <c r="M277" s="157"/>
      <c r="N277" s="157"/>
      <c r="O277" s="157"/>
    </row>
    <row r="278" spans="2:15">
      <c r="B278" s="1"/>
      <c r="C278" s="1"/>
      <c r="D278" s="1"/>
      <c r="E278" s="1"/>
      <c r="F278" s="1"/>
      <c r="G278" s="1"/>
      <c r="H278" s="229"/>
      <c r="I278" s="1"/>
      <c r="J278" s="1"/>
      <c r="K278" s="1"/>
      <c r="L278" s="157"/>
      <c r="M278" s="157"/>
      <c r="N278" s="157"/>
      <c r="O278" s="157"/>
    </row>
    <row r="279" spans="2:15">
      <c r="B279" s="1"/>
      <c r="C279" s="1"/>
      <c r="D279" s="1"/>
      <c r="E279" s="1"/>
      <c r="F279" s="1"/>
      <c r="G279" s="1"/>
      <c r="H279" s="229"/>
      <c r="I279" s="1"/>
      <c r="J279" s="1"/>
      <c r="K279" s="1"/>
      <c r="L279" s="157"/>
      <c r="M279" s="157"/>
      <c r="N279" s="157"/>
      <c r="O279" s="157"/>
    </row>
    <row r="280" spans="2:15">
      <c r="B280" s="1"/>
      <c r="C280" s="1"/>
      <c r="D280" s="1"/>
      <c r="E280" s="1"/>
      <c r="F280" s="1"/>
      <c r="G280" s="1"/>
      <c r="H280" s="229"/>
      <c r="I280" s="1"/>
      <c r="J280" s="1"/>
      <c r="K280" s="1"/>
      <c r="L280" s="157"/>
      <c r="M280" s="157"/>
      <c r="N280" s="157"/>
      <c r="O280" s="157"/>
    </row>
    <row r="281" spans="2:15">
      <c r="B281" s="1"/>
      <c r="C281" s="1"/>
      <c r="D281" s="1"/>
      <c r="E281" s="1"/>
      <c r="F281" s="1"/>
      <c r="G281" s="1"/>
      <c r="H281" s="229"/>
      <c r="I281" s="1"/>
      <c r="J281" s="1"/>
      <c r="K281" s="1"/>
      <c r="L281" s="157"/>
      <c r="M281" s="157"/>
      <c r="N281" s="157"/>
      <c r="O281" s="157"/>
    </row>
    <row r="282" spans="2:15" ht="29.25" customHeight="1">
      <c r="B282" s="1"/>
      <c r="C282" s="1"/>
      <c r="D282" s="269" t="s">
        <v>410</v>
      </c>
      <c r="E282" s="269" t="s">
        <v>409</v>
      </c>
      <c r="F282" s="1"/>
      <c r="G282" s="1"/>
      <c r="H282" s="229"/>
      <c r="I282" s="1"/>
      <c r="J282" s="1"/>
      <c r="K282" s="1"/>
      <c r="L282" s="157"/>
      <c r="M282" s="157"/>
      <c r="N282" s="157"/>
      <c r="O282" s="157"/>
    </row>
    <row r="283" spans="2:15">
      <c r="B283" s="1"/>
      <c r="C283" s="1"/>
      <c r="D283" s="257">
        <v>-0.01</v>
      </c>
      <c r="E283" s="258">
        <v>-75.860476854723558</v>
      </c>
      <c r="F283" s="1"/>
      <c r="G283" s="1"/>
      <c r="H283" s="229"/>
      <c r="I283" s="1"/>
      <c r="J283" s="1"/>
      <c r="K283" s="1"/>
      <c r="L283" s="157"/>
      <c r="M283" s="157"/>
      <c r="N283" s="157"/>
      <c r="O283" s="157"/>
    </row>
    <row r="284" spans="2:15">
      <c r="B284" s="1"/>
      <c r="C284" s="1"/>
      <c r="D284" s="257">
        <v>-8.0000000000000002E-3</v>
      </c>
      <c r="E284" s="258">
        <v>-63.157737556547346</v>
      </c>
      <c r="F284" s="1"/>
      <c r="G284" s="1"/>
      <c r="H284" s="229"/>
      <c r="I284" s="1"/>
      <c r="J284" s="1"/>
      <c r="K284" s="1"/>
      <c r="L284" s="157"/>
      <c r="M284" s="157"/>
      <c r="N284" s="157"/>
      <c r="O284" s="157"/>
    </row>
    <row r="285" spans="2:15">
      <c r="B285" s="1"/>
      <c r="C285" s="1"/>
      <c r="D285" s="257">
        <v>-6.0000000000000001E-3</v>
      </c>
      <c r="E285" s="258">
        <v>-49.351858436135736</v>
      </c>
      <c r="F285" s="1"/>
      <c r="G285" s="1"/>
      <c r="H285" s="229"/>
      <c r="I285" s="1"/>
      <c r="J285" s="1"/>
      <c r="K285" s="1"/>
      <c r="L285" s="157"/>
      <c r="M285" s="157"/>
      <c r="N285" s="157"/>
      <c r="O285" s="157"/>
    </row>
    <row r="286" spans="2:15">
      <c r="B286" s="1"/>
      <c r="C286" s="1"/>
      <c r="D286" s="257">
        <v>-4.0000000000000001E-3</v>
      </c>
      <c r="E286" s="258">
        <v>-39.778932923844614</v>
      </c>
      <c r="F286" s="1"/>
      <c r="G286" s="1"/>
      <c r="H286" s="229"/>
      <c r="I286" s="1"/>
      <c r="J286" s="1"/>
      <c r="K286" s="1"/>
      <c r="L286" s="157"/>
      <c r="M286" s="157"/>
      <c r="N286" s="157"/>
      <c r="O286" s="157"/>
    </row>
    <row r="287" spans="2:15">
      <c r="B287" s="1"/>
      <c r="C287" s="1"/>
      <c r="D287" s="257">
        <v>-2E-3</v>
      </c>
      <c r="E287" s="258">
        <v>-29.613208525279706</v>
      </c>
      <c r="F287" s="1"/>
      <c r="G287" s="1"/>
      <c r="H287" s="229"/>
      <c r="I287" s="1"/>
      <c r="J287" s="1"/>
      <c r="K287" s="1"/>
      <c r="L287" s="157"/>
      <c r="M287" s="157"/>
      <c r="N287" s="157"/>
      <c r="O287" s="157"/>
    </row>
    <row r="288" spans="2:15">
      <c r="B288" s="1"/>
      <c r="C288" s="1"/>
      <c r="D288" s="257">
        <v>0</v>
      </c>
      <c r="E288" s="258">
        <v>-1.2218065967894942E-5</v>
      </c>
      <c r="F288" s="1"/>
      <c r="G288" s="1"/>
      <c r="H288" s="229"/>
      <c r="I288" s="1"/>
      <c r="J288" s="1"/>
      <c r="K288" s="1"/>
      <c r="L288" s="157"/>
      <c r="M288" s="157"/>
      <c r="N288" s="157"/>
      <c r="O288" s="157"/>
    </row>
    <row r="289" spans="2:15">
      <c r="B289" s="1"/>
      <c r="C289" s="1"/>
      <c r="D289" s="257">
        <v>2E-3</v>
      </c>
      <c r="E289" s="258">
        <v>8.216030010014526</v>
      </c>
      <c r="F289" s="1"/>
      <c r="G289" s="1"/>
      <c r="H289" s="229"/>
      <c r="I289" s="1"/>
      <c r="J289" s="1"/>
      <c r="K289" s="1"/>
      <c r="L289" s="157"/>
      <c r="M289" s="157"/>
      <c r="N289" s="157"/>
      <c r="O289" s="157"/>
    </row>
    <row r="290" spans="2:15">
      <c r="B290" s="1"/>
      <c r="C290" s="1"/>
      <c r="D290" s="257">
        <v>4.0000000000000001E-3</v>
      </c>
      <c r="E290" s="258">
        <v>28.261034361229171</v>
      </c>
      <c r="F290" s="1"/>
      <c r="G290" s="1"/>
      <c r="H290" s="229"/>
      <c r="I290" s="1"/>
      <c r="J290" s="1"/>
      <c r="K290" s="1"/>
      <c r="L290" s="157"/>
      <c r="M290" s="157"/>
      <c r="N290" s="157"/>
      <c r="O290" s="157"/>
    </row>
    <row r="291" spans="2:15">
      <c r="B291" s="1"/>
      <c r="C291" s="1"/>
      <c r="D291" s="257">
        <v>6.0000000000000001E-3</v>
      </c>
      <c r="E291" s="258">
        <v>54.139582319978565</v>
      </c>
      <c r="F291" s="1"/>
      <c r="G291" s="1"/>
      <c r="H291" s="229"/>
      <c r="I291" s="1"/>
      <c r="J291" s="1"/>
      <c r="K291" s="1"/>
      <c r="L291" s="157"/>
      <c r="M291" s="157"/>
      <c r="N291" s="157"/>
      <c r="O291" s="157"/>
    </row>
    <row r="292" spans="2:15">
      <c r="B292" s="1"/>
      <c r="C292" s="1"/>
      <c r="D292" s="257">
        <v>8.0000000000000002E-3</v>
      </c>
      <c r="E292" s="258">
        <v>81.262110352645209</v>
      </c>
      <c r="F292" s="1"/>
      <c r="G292" s="1"/>
      <c r="H292" s="229"/>
      <c r="I292" s="1"/>
      <c r="J292" s="1"/>
      <c r="K292" s="1"/>
      <c r="L292" s="157"/>
      <c r="M292" s="157"/>
      <c r="N292" s="157"/>
      <c r="O292" s="157"/>
    </row>
    <row r="293" spans="2:15">
      <c r="B293" s="1"/>
      <c r="C293" s="1"/>
      <c r="D293" s="257">
        <v>0.01</v>
      </c>
      <c r="E293" s="258">
        <v>113.4647252110617</v>
      </c>
      <c r="F293" s="1"/>
      <c r="G293" s="1"/>
      <c r="H293" s="229"/>
      <c r="I293" s="1"/>
      <c r="J293" s="1"/>
      <c r="K293" s="1"/>
      <c r="L293" s="157"/>
      <c r="M293" s="157"/>
      <c r="N293" s="157"/>
      <c r="O293" s="157"/>
    </row>
    <row r="294" spans="2:15">
      <c r="B294" s="1"/>
      <c r="C294" s="1"/>
      <c r="D294" s="1"/>
      <c r="E294" s="1"/>
      <c r="F294" s="1"/>
      <c r="G294" s="1"/>
      <c r="H294" s="229"/>
      <c r="I294" s="1"/>
      <c r="J294" s="1"/>
      <c r="K294" s="1"/>
      <c r="L294" s="157"/>
      <c r="M294" s="157"/>
      <c r="N294" s="157"/>
      <c r="O294" s="157"/>
    </row>
    <row r="295" spans="2:15">
      <c r="B295" s="1"/>
      <c r="C295" s="1"/>
      <c r="D295" s="1"/>
      <c r="E295" s="1"/>
      <c r="F295" s="1"/>
      <c r="G295" s="1"/>
      <c r="H295" s="229"/>
      <c r="I295" s="1"/>
      <c r="J295" s="1"/>
      <c r="K295" s="1"/>
      <c r="L295" s="157"/>
      <c r="M295" s="157"/>
      <c r="N295" s="157"/>
      <c r="O295" s="157"/>
    </row>
    <row r="296" spans="2:15">
      <c r="B296" s="1"/>
      <c r="C296" s="1"/>
      <c r="D296" s="1"/>
      <c r="E296" s="1"/>
      <c r="F296" s="1"/>
      <c r="G296" s="1"/>
      <c r="H296" s="229"/>
      <c r="I296" s="1"/>
      <c r="J296" s="1"/>
      <c r="K296" s="1"/>
      <c r="L296" s="157"/>
      <c r="M296" s="157"/>
      <c r="N296" s="157"/>
      <c r="O296" s="157"/>
    </row>
    <row r="297" spans="2:15">
      <c r="B297" s="1"/>
      <c r="C297" s="1"/>
      <c r="D297" s="1"/>
      <c r="E297" s="1"/>
      <c r="F297" s="1"/>
      <c r="G297" s="1"/>
      <c r="H297" s="229"/>
      <c r="I297" s="1"/>
      <c r="J297" s="1"/>
      <c r="K297" s="1"/>
      <c r="L297" s="157"/>
      <c r="M297" s="157"/>
      <c r="N297" s="157"/>
      <c r="O297" s="157"/>
    </row>
    <row r="298" spans="2:15" ht="45">
      <c r="B298" s="1"/>
      <c r="C298" s="1"/>
      <c r="D298" s="269" t="s">
        <v>411</v>
      </c>
      <c r="E298" s="269" t="s">
        <v>409</v>
      </c>
      <c r="F298" s="1"/>
      <c r="G298" s="1"/>
      <c r="H298" s="229"/>
      <c r="I298" s="1"/>
      <c r="J298" s="1"/>
      <c r="K298" s="1"/>
      <c r="L298" s="157"/>
      <c r="M298" s="157"/>
      <c r="N298" s="157"/>
      <c r="O298" s="157"/>
    </row>
    <row r="299" spans="2:15">
      <c r="B299" s="1"/>
      <c r="C299" s="1"/>
      <c r="D299" s="538">
        <v>-5.0000000000000001E-3</v>
      </c>
      <c r="E299" s="537">
        <v>-71.015970741524995</v>
      </c>
      <c r="F299" s="1"/>
      <c r="G299" s="1"/>
      <c r="H299" s="229"/>
      <c r="I299" s="1"/>
      <c r="J299" s="1"/>
      <c r="K299" s="1"/>
      <c r="L299" s="157"/>
      <c r="M299" s="157"/>
      <c r="N299" s="157"/>
      <c r="O299" s="157"/>
    </row>
    <row r="300" spans="2:15">
      <c r="B300" s="1"/>
      <c r="C300" s="1"/>
      <c r="D300" s="538">
        <v>-4.0000000000000001E-3</v>
      </c>
      <c r="E300" s="537">
        <v>-56.8127765932201</v>
      </c>
      <c r="F300" s="1"/>
      <c r="G300" s="1"/>
      <c r="H300" s="229"/>
      <c r="I300" s="1"/>
      <c r="J300" s="1"/>
      <c r="K300" s="1"/>
      <c r="L300" s="157"/>
      <c r="M300" s="157"/>
      <c r="N300" s="157"/>
      <c r="O300" s="157"/>
    </row>
    <row r="301" spans="2:15">
      <c r="B301" s="1"/>
      <c r="C301" s="1"/>
      <c r="D301" s="538">
        <v>-3.0000000000000001E-3</v>
      </c>
      <c r="E301" s="537">
        <v>-42.609582444914871</v>
      </c>
      <c r="F301" s="1"/>
      <c r="G301" s="1"/>
      <c r="H301" s="229"/>
      <c r="I301" s="1"/>
      <c r="J301" s="1"/>
      <c r="K301" s="1"/>
      <c r="L301" s="157"/>
      <c r="M301" s="157"/>
      <c r="N301" s="157"/>
      <c r="O301" s="157"/>
    </row>
    <row r="302" spans="2:15">
      <c r="B302" s="1"/>
      <c r="C302" s="1"/>
      <c r="D302" s="538">
        <v>-2E-3</v>
      </c>
      <c r="E302" s="537">
        <v>-28.406388296610107</v>
      </c>
      <c r="F302" s="1"/>
      <c r="G302" s="1"/>
      <c r="H302" s="229"/>
      <c r="I302" s="1"/>
      <c r="J302" s="1"/>
      <c r="K302" s="1"/>
      <c r="L302" s="157"/>
      <c r="M302" s="157"/>
      <c r="N302" s="157"/>
      <c r="O302" s="157"/>
    </row>
    <row r="303" spans="2:15">
      <c r="B303" s="1"/>
      <c r="C303" s="1"/>
      <c r="D303" s="538">
        <v>-1E-3</v>
      </c>
      <c r="E303" s="537">
        <v>-14.203194148304757</v>
      </c>
      <c r="F303" s="1"/>
      <c r="G303" s="1"/>
      <c r="H303" s="229"/>
      <c r="I303" s="1"/>
      <c r="J303" s="1"/>
      <c r="K303" s="1"/>
      <c r="L303" s="157"/>
      <c r="M303" s="157"/>
      <c r="N303" s="157"/>
      <c r="O303" s="157"/>
    </row>
    <row r="304" spans="2:15">
      <c r="B304" s="1"/>
      <c r="C304" s="1"/>
      <c r="D304" s="538">
        <v>0</v>
      </c>
      <c r="E304" s="537">
        <v>0</v>
      </c>
      <c r="F304" s="1"/>
      <c r="G304" s="1"/>
      <c r="H304" s="229"/>
      <c r="I304" s="1"/>
      <c r="J304" s="1"/>
      <c r="K304" s="1"/>
      <c r="L304" s="157"/>
      <c r="M304" s="157"/>
      <c r="N304" s="157"/>
      <c r="O304" s="157"/>
    </row>
    <row r="305" spans="2:15">
      <c r="B305" s="1"/>
      <c r="C305" s="1"/>
      <c r="D305" s="538">
        <v>1E-3</v>
      </c>
      <c r="E305" s="537">
        <v>12.641823254212266</v>
      </c>
      <c r="F305" s="1"/>
      <c r="G305" s="1"/>
      <c r="H305" s="229"/>
      <c r="I305" s="1"/>
      <c r="J305" s="1"/>
      <c r="K305" s="1"/>
      <c r="L305" s="157"/>
      <c r="M305" s="157"/>
      <c r="N305" s="157"/>
      <c r="O305" s="157"/>
    </row>
    <row r="306" spans="2:15">
      <c r="B306" s="1"/>
      <c r="C306" s="1"/>
      <c r="D306" s="538">
        <v>2E-3</v>
      </c>
      <c r="E306" s="537">
        <v>25.283646508424422</v>
      </c>
      <c r="F306" s="1"/>
      <c r="G306" s="1"/>
      <c r="H306" s="229"/>
      <c r="I306" s="1"/>
      <c r="J306" s="1"/>
      <c r="K306" s="1"/>
      <c r="L306" s="157"/>
      <c r="M306" s="157"/>
      <c r="N306" s="157"/>
      <c r="O306" s="157"/>
    </row>
    <row r="307" spans="2:15">
      <c r="B307" s="1"/>
      <c r="C307" s="1"/>
      <c r="D307" s="538">
        <v>3.0000000000000001E-3</v>
      </c>
      <c r="E307" s="537">
        <v>37.925469762636226</v>
      </c>
      <c r="F307" s="1"/>
      <c r="G307" s="1"/>
      <c r="H307" s="229"/>
      <c r="I307" s="1"/>
      <c r="J307" s="1"/>
      <c r="K307" s="1"/>
      <c r="L307" s="157"/>
      <c r="M307" s="157"/>
      <c r="N307" s="157"/>
      <c r="O307" s="157"/>
    </row>
    <row r="308" spans="2:15">
      <c r="B308" s="1"/>
      <c r="C308" s="1"/>
      <c r="D308" s="538">
        <v>4.0000000000000001E-3</v>
      </c>
      <c r="E308" s="537">
        <v>50.567293016848488</v>
      </c>
      <c r="F308" s="1"/>
      <c r="G308" s="1"/>
      <c r="H308" s="229"/>
      <c r="I308" s="1"/>
      <c r="J308" s="1"/>
      <c r="K308" s="1"/>
      <c r="L308" s="157"/>
      <c r="M308" s="157"/>
      <c r="N308" s="157"/>
      <c r="O308" s="157"/>
    </row>
    <row r="309" spans="2:15">
      <c r="B309" s="1"/>
      <c r="C309" s="1"/>
      <c r="D309" s="538">
        <v>5.0000000000000001E-3</v>
      </c>
      <c r="E309" s="537">
        <v>63.209116271060758</v>
      </c>
      <c r="F309" s="1"/>
      <c r="G309" s="1"/>
      <c r="H309" s="229"/>
      <c r="I309" s="1"/>
      <c r="J309" s="1"/>
      <c r="K309" s="1"/>
      <c r="L309" s="157"/>
      <c r="M309" s="157"/>
      <c r="N309" s="157"/>
      <c r="O309" s="157"/>
    </row>
    <row r="310" spans="2:15">
      <c r="B310" s="1"/>
      <c r="C310" s="1"/>
      <c r="D310" s="1"/>
      <c r="E310" s="1"/>
      <c r="F310" s="1"/>
      <c r="G310" s="1"/>
      <c r="H310" s="229"/>
      <c r="I310" s="1"/>
      <c r="J310" s="1"/>
      <c r="K310" s="1"/>
      <c r="L310" s="157"/>
      <c r="M310" s="157"/>
      <c r="N310" s="157"/>
      <c r="O310" s="157"/>
    </row>
    <row r="311" spans="2:15">
      <c r="B311" s="1"/>
      <c r="C311" s="1"/>
      <c r="D311" s="1"/>
      <c r="E311" s="1"/>
      <c r="F311" s="1"/>
      <c r="G311" s="1"/>
      <c r="H311" s="229"/>
      <c r="I311" s="1"/>
      <c r="J311" s="1"/>
      <c r="K311" s="1"/>
      <c r="L311" s="157"/>
      <c r="M311" s="157"/>
      <c r="N311" s="157"/>
      <c r="O311" s="157"/>
    </row>
    <row r="312" spans="2:15">
      <c r="B312" s="1"/>
      <c r="C312" s="1"/>
      <c r="D312" s="1"/>
      <c r="E312" s="1"/>
      <c r="F312" s="1"/>
      <c r="G312" s="1"/>
      <c r="H312" s="229"/>
      <c r="I312" s="1"/>
      <c r="J312" s="1"/>
      <c r="K312" s="1"/>
      <c r="L312" s="157"/>
      <c r="M312" s="157"/>
      <c r="N312" s="157"/>
      <c r="O312" s="157"/>
    </row>
    <row r="313" spans="2:15">
      <c r="B313" s="1"/>
      <c r="C313" s="1"/>
      <c r="D313" s="1"/>
      <c r="E313" s="1"/>
      <c r="F313" s="1"/>
      <c r="G313" s="1"/>
      <c r="H313" s="229"/>
      <c r="I313" s="1"/>
      <c r="J313" s="1"/>
      <c r="K313" s="1"/>
      <c r="L313" s="157"/>
      <c r="M313" s="157"/>
      <c r="N313" s="157"/>
      <c r="O313" s="157"/>
    </row>
    <row r="314" spans="2:15" ht="29.25" customHeight="1">
      <c r="B314" s="1"/>
      <c r="C314" s="1"/>
      <c r="D314" s="392"/>
      <c r="E314" s="392"/>
      <c r="F314" s="1"/>
      <c r="G314" s="1"/>
      <c r="H314" s="229"/>
      <c r="I314" s="1"/>
      <c r="J314" s="1"/>
      <c r="K314" s="1"/>
      <c r="L314" s="157"/>
      <c r="M314" s="157"/>
      <c r="N314" s="157"/>
      <c r="O314" s="157"/>
    </row>
    <row r="315" spans="2:15" ht="45">
      <c r="B315" s="1"/>
      <c r="C315" s="1"/>
      <c r="D315" s="269" t="s">
        <v>412</v>
      </c>
      <c r="E315" s="270" t="s">
        <v>409</v>
      </c>
      <c r="F315" s="1"/>
      <c r="G315" s="1"/>
      <c r="H315" s="229"/>
      <c r="I315" s="1"/>
      <c r="J315" s="1"/>
      <c r="K315" s="1"/>
      <c r="L315" s="157"/>
      <c r="M315" s="157"/>
      <c r="N315" s="157"/>
      <c r="O315" s="157"/>
    </row>
    <row r="316" spans="2:15">
      <c r="B316" s="1"/>
      <c r="C316" s="1"/>
      <c r="D316" s="538">
        <v>-5.0000000000000001E-3</v>
      </c>
      <c r="E316" s="537">
        <v>206.550412216268</v>
      </c>
      <c r="F316" s="1"/>
      <c r="G316" s="1"/>
      <c r="H316" s="229"/>
      <c r="I316" s="1"/>
      <c r="J316" s="1"/>
      <c r="K316" s="1"/>
      <c r="L316" s="157"/>
      <c r="M316" s="157"/>
      <c r="N316" s="157"/>
      <c r="O316" s="157"/>
    </row>
    <row r="317" spans="2:15">
      <c r="B317" s="1"/>
      <c r="C317" s="1"/>
      <c r="D317" s="538">
        <v>-4.0000000000000001E-3</v>
      </c>
      <c r="E317" s="537">
        <v>165.60569828665481</v>
      </c>
      <c r="F317" s="1"/>
      <c r="G317" s="1"/>
      <c r="H317" s="229"/>
      <c r="I317" s="1"/>
      <c r="J317" s="1"/>
      <c r="K317" s="1"/>
      <c r="L317" s="157"/>
      <c r="M317" s="157"/>
      <c r="N317" s="157"/>
      <c r="O317" s="157"/>
    </row>
    <row r="318" spans="2:15">
      <c r="B318" s="1"/>
      <c r="C318" s="1"/>
      <c r="D318" s="538">
        <v>-3.0000000000000001E-3</v>
      </c>
      <c r="E318" s="537">
        <v>119.94683591654416</v>
      </c>
      <c r="F318" s="1"/>
      <c r="G318" s="1"/>
      <c r="H318" s="229"/>
      <c r="I318" s="1"/>
      <c r="J318" s="1"/>
      <c r="K318" s="1"/>
      <c r="L318" s="157"/>
      <c r="M318" s="157"/>
      <c r="N318" s="157"/>
      <c r="O318" s="157"/>
    </row>
    <row r="319" spans="2:15">
      <c r="B319" s="1"/>
      <c r="C319" s="1"/>
      <c r="D319" s="538">
        <v>-2E-3</v>
      </c>
      <c r="E319" s="537">
        <v>79.964557277695917</v>
      </c>
      <c r="F319" s="1"/>
      <c r="G319" s="1"/>
      <c r="H319" s="229"/>
      <c r="I319" s="1"/>
      <c r="J319" s="1"/>
      <c r="K319" s="1"/>
      <c r="L319" s="157"/>
      <c r="M319" s="157"/>
      <c r="N319" s="157"/>
      <c r="O319" s="157"/>
    </row>
    <row r="320" spans="2:15">
      <c r="B320" s="1"/>
      <c r="C320" s="1"/>
      <c r="D320" s="538">
        <v>-1E-3</v>
      </c>
      <c r="E320" s="537">
        <v>39.98227863884825</v>
      </c>
      <c r="F320" s="1"/>
      <c r="G320" s="1"/>
      <c r="H320" s="229"/>
      <c r="I320" s="1"/>
      <c r="J320" s="1"/>
      <c r="K320" s="1"/>
      <c r="L320" s="157"/>
      <c r="M320" s="157"/>
      <c r="N320" s="157"/>
      <c r="O320" s="157"/>
    </row>
    <row r="321" spans="2:15">
      <c r="B321" s="1"/>
      <c r="C321" s="1"/>
      <c r="D321" s="538">
        <v>0</v>
      </c>
      <c r="E321" s="537">
        <v>0</v>
      </c>
      <c r="F321" s="1"/>
      <c r="G321" s="1"/>
      <c r="H321" s="229"/>
      <c r="I321" s="1"/>
      <c r="J321" s="1"/>
      <c r="K321" s="1"/>
      <c r="L321" s="157"/>
      <c r="M321" s="157"/>
      <c r="N321" s="157"/>
      <c r="O321" s="157"/>
    </row>
    <row r="322" spans="2:15">
      <c r="B322" s="1"/>
      <c r="C322" s="1"/>
      <c r="D322" s="538">
        <v>1E-3</v>
      </c>
      <c r="E322" s="537">
        <v>-45.336066706449749</v>
      </c>
      <c r="F322" s="1"/>
      <c r="G322" s="1"/>
      <c r="H322" s="229"/>
      <c r="I322" s="1"/>
      <c r="J322" s="1"/>
      <c r="K322" s="1"/>
      <c r="L322" s="157"/>
      <c r="M322" s="157"/>
      <c r="N322" s="157"/>
      <c r="O322" s="157"/>
    </row>
    <row r="323" spans="2:15">
      <c r="B323" s="1"/>
      <c r="C323" s="1"/>
      <c r="D323" s="538">
        <v>2E-3</v>
      </c>
      <c r="E323" s="537">
        <v>-90.672133412899498</v>
      </c>
      <c r="F323" s="1"/>
      <c r="G323" s="1"/>
      <c r="H323" s="229"/>
      <c r="I323" s="1"/>
      <c r="J323" s="1"/>
      <c r="K323" s="1"/>
      <c r="L323" s="157"/>
      <c r="M323" s="157"/>
      <c r="N323" s="157"/>
      <c r="O323" s="157"/>
    </row>
    <row r="324" spans="2:15">
      <c r="B324" s="1"/>
      <c r="C324" s="1"/>
      <c r="D324" s="538">
        <v>3.0000000000000001E-3</v>
      </c>
      <c r="E324" s="537">
        <v>-136.00820011934914</v>
      </c>
      <c r="F324" s="1"/>
      <c r="G324" s="1"/>
      <c r="H324" s="229"/>
      <c r="I324" s="1"/>
      <c r="J324" s="1"/>
      <c r="K324" s="1"/>
      <c r="L324" s="157"/>
      <c r="M324" s="157"/>
      <c r="N324" s="157"/>
      <c r="O324" s="157"/>
    </row>
    <row r="325" spans="2:15">
      <c r="B325" s="1"/>
      <c r="C325" s="1"/>
      <c r="D325" s="538">
        <v>4.0000000000000001E-3</v>
      </c>
      <c r="E325" s="537">
        <v>-186.3811406831241</v>
      </c>
      <c r="F325" s="1"/>
      <c r="G325" s="1"/>
      <c r="H325" s="229"/>
      <c r="I325" s="1"/>
      <c r="J325" s="1"/>
      <c r="K325" s="1"/>
      <c r="L325" s="157"/>
      <c r="M325" s="157"/>
      <c r="N325" s="157"/>
      <c r="O325" s="157"/>
    </row>
    <row r="326" spans="2:15">
      <c r="B326" s="1"/>
      <c r="C326" s="1"/>
      <c r="D326" s="538">
        <v>5.0000000000000001E-3</v>
      </c>
      <c r="E326" s="537">
        <v>-238.57649088427203</v>
      </c>
      <c r="F326" s="1"/>
      <c r="G326" s="1"/>
      <c r="H326" s="229"/>
      <c r="I326" s="1"/>
      <c r="J326" s="1"/>
      <c r="K326" s="1"/>
      <c r="L326" s="157"/>
      <c r="M326" s="157"/>
      <c r="N326" s="157"/>
      <c r="O326" s="157"/>
    </row>
    <row r="327" spans="2:15">
      <c r="B327" s="1"/>
      <c r="C327" s="1"/>
      <c r="D327" s="1"/>
      <c r="E327" s="1"/>
      <c r="F327" s="1"/>
      <c r="G327" s="1"/>
      <c r="H327" s="229"/>
      <c r="I327" s="1"/>
      <c r="J327" s="1"/>
      <c r="K327" s="1"/>
      <c r="L327" s="157"/>
      <c r="M327" s="157"/>
      <c r="N327" s="157"/>
      <c r="O327" s="157"/>
    </row>
    <row r="328" spans="2:15" ht="51.75" customHeight="1">
      <c r="B328" s="1"/>
      <c r="C328" s="1"/>
      <c r="D328" s="854" t="s">
        <v>340</v>
      </c>
      <c r="E328" s="854"/>
      <c r="F328" s="854"/>
      <c r="G328" s="854"/>
      <c r="H328" s="854"/>
      <c r="I328" s="854"/>
      <c r="J328" s="854"/>
      <c r="K328" s="854"/>
      <c r="L328" s="854"/>
      <c r="M328" s="854"/>
      <c r="N328" s="854"/>
      <c r="O328" s="157"/>
    </row>
    <row r="329" spans="2:15">
      <c r="B329" s="392"/>
      <c r="C329" s="392"/>
      <c r="D329" s="853"/>
      <c r="E329" s="853"/>
      <c r="F329" s="853"/>
      <c r="G329" s="853"/>
      <c r="H329" s="853"/>
      <c r="I329" s="853"/>
      <c r="J329" s="853"/>
      <c r="K329" s="853"/>
      <c r="L329" s="853"/>
      <c r="M329" s="853"/>
      <c r="N329" s="853"/>
      <c r="O329" s="157"/>
    </row>
    <row r="330" spans="2:15" ht="61.5" customHeight="1">
      <c r="B330" s="392"/>
      <c r="C330" s="392"/>
      <c r="D330" s="854" t="s">
        <v>341</v>
      </c>
      <c r="E330" s="854"/>
      <c r="F330" s="854"/>
      <c r="G330" s="854"/>
      <c r="H330" s="854"/>
      <c r="I330" s="854"/>
      <c r="J330" s="854"/>
      <c r="K330" s="854"/>
      <c r="L330" s="854"/>
      <c r="M330" s="854"/>
      <c r="N330" s="854"/>
      <c r="O330" s="157"/>
    </row>
    <row r="331" spans="2:15">
      <c r="B331" s="392"/>
      <c r="C331" s="392"/>
      <c r="D331" s="853"/>
      <c r="E331" s="853"/>
      <c r="F331" s="853"/>
      <c r="G331" s="853"/>
      <c r="H331" s="853"/>
      <c r="I331" s="853"/>
      <c r="J331" s="853"/>
      <c r="K331" s="853"/>
      <c r="L331" s="853"/>
      <c r="M331" s="853"/>
      <c r="N331" s="853"/>
      <c r="O331" s="157"/>
    </row>
    <row r="332" spans="2:15" ht="66" customHeight="1">
      <c r="B332" s="392"/>
      <c r="C332" s="392"/>
      <c r="D332" s="854" t="s">
        <v>342</v>
      </c>
      <c r="E332" s="854"/>
      <c r="F332" s="854"/>
      <c r="G332" s="854"/>
      <c r="H332" s="854"/>
      <c r="I332" s="854"/>
      <c r="J332" s="854"/>
      <c r="K332" s="854"/>
      <c r="L332" s="854"/>
      <c r="M332" s="854"/>
      <c r="N332" s="854"/>
      <c r="O332" s="157"/>
    </row>
    <row r="333" spans="2:15">
      <c r="B333" s="392"/>
      <c r="C333" s="392"/>
      <c r="D333" s="853"/>
      <c r="E333" s="853"/>
      <c r="F333" s="853"/>
      <c r="G333" s="853"/>
      <c r="H333" s="853"/>
      <c r="I333" s="853"/>
      <c r="J333" s="853"/>
      <c r="K333" s="853"/>
      <c r="L333" s="853"/>
      <c r="M333" s="853"/>
      <c r="N333" s="853"/>
      <c r="O333" s="157"/>
    </row>
    <row r="334" spans="2:15">
      <c r="B334" s="392"/>
      <c r="C334" s="392"/>
      <c r="D334" s="853"/>
      <c r="E334" s="853"/>
      <c r="F334" s="853"/>
      <c r="G334" s="853"/>
      <c r="H334" s="853"/>
      <c r="I334" s="853"/>
      <c r="J334" s="853"/>
      <c r="K334" s="853"/>
      <c r="L334" s="853"/>
      <c r="M334" s="853"/>
      <c r="N334" s="853"/>
      <c r="O334" s="157"/>
    </row>
    <row r="335" spans="2:15">
      <c r="B335" s="392"/>
      <c r="C335" s="392"/>
      <c r="D335" s="853"/>
      <c r="E335" s="853"/>
      <c r="F335" s="853"/>
      <c r="G335" s="853"/>
      <c r="H335" s="853"/>
      <c r="I335" s="853"/>
      <c r="J335" s="853"/>
      <c r="K335" s="853"/>
      <c r="L335" s="853"/>
      <c r="M335" s="853"/>
      <c r="N335" s="853"/>
      <c r="O335" s="157"/>
    </row>
  </sheetData>
  <mergeCells count="51">
    <mergeCell ref="C247:H247"/>
    <mergeCell ref="D333:N333"/>
    <mergeCell ref="D334:N334"/>
    <mergeCell ref="D335:N335"/>
    <mergeCell ref="D328:N328"/>
    <mergeCell ref="D330:N330"/>
    <mergeCell ref="D332:N332"/>
    <mergeCell ref="D329:N329"/>
    <mergeCell ref="D331:N331"/>
    <mergeCell ref="D264:N264"/>
    <mergeCell ref="C248:H248"/>
    <mergeCell ref="C251:E251"/>
    <mergeCell ref="F251:H251"/>
    <mergeCell ref="I112:J112"/>
    <mergeCell ref="C16:E16"/>
    <mergeCell ref="I147:J147"/>
    <mergeCell ref="C196:H196"/>
    <mergeCell ref="I17:J17"/>
    <mergeCell ref="I102:J102"/>
    <mergeCell ref="C194:G194"/>
    <mergeCell ref="I133:J133"/>
    <mergeCell ref="C112:C113"/>
    <mergeCell ref="I79:J79"/>
    <mergeCell ref="I156:J156"/>
    <mergeCell ref="C207:H207"/>
    <mergeCell ref="C156:C157"/>
    <mergeCell ref="C102:C103"/>
    <mergeCell ref="C235:E235"/>
    <mergeCell ref="F235:H235"/>
    <mergeCell ref="C233:F233"/>
    <mergeCell ref="C232:F232"/>
    <mergeCell ref="C208:G208"/>
    <mergeCell ref="C214:E214"/>
    <mergeCell ref="F214:H214"/>
    <mergeCell ref="C223:F223"/>
    <mergeCell ref="C197:C198"/>
    <mergeCell ref="C133:C134"/>
    <mergeCell ref="C147:C148"/>
    <mergeCell ref="C4:E4"/>
    <mergeCell ref="C65:E65"/>
    <mergeCell ref="C52:E52"/>
    <mergeCell ref="C38:E38"/>
    <mergeCell ref="C27:E27"/>
    <mergeCell ref="I5:J5"/>
    <mergeCell ref="C92:C93"/>
    <mergeCell ref="I28:J28"/>
    <mergeCell ref="I66:J66"/>
    <mergeCell ref="I53:J53"/>
    <mergeCell ref="I39:J39"/>
    <mergeCell ref="I92:J92"/>
    <mergeCell ref="C78:E78"/>
  </mergeCells>
  <pageMargins left="0.7" right="0.7" top="0.75" bottom="0.75" header="0.3" footer="0.3"/>
  <pageSetup paperSize="9" scale="50"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84776F8B7A6DC49B9D626A7940DD3E0" ma:contentTypeVersion="1" ma:contentTypeDescription="Opprett et nytt dokument." ma:contentTypeScope="" ma:versionID="2609ac02c99e3faef56bd3a3eb941c75">
  <xsd:schema xmlns:xsd="http://www.w3.org/2001/XMLSchema" xmlns:xs="http://www.w3.org/2001/XMLSchema" xmlns:p="http://schemas.microsoft.com/office/2006/metadata/properties" xmlns:ns2="ea9cc35d-4cb6-44aa-a24f-f34e8af6976c" targetNamespace="http://schemas.microsoft.com/office/2006/metadata/properties" ma:root="true" ma:fieldsID="ce0e8a5103e0349cf8d9ca720d02d2a7" ns2:_="">
    <xsd:import namespace="ea9cc35d-4cb6-44aa-a24f-f34e8af6976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9cc35d-4cb6-44aa-a24f-f34e8af6976c"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ea9cc35d-4cb6-44aa-a24f-f34e8af6976c">7SWEEQ2F64AU-39-399</_dlc_DocId>
    <_dlc_DocIdUrl xmlns="ea9cc35d-4cb6-44aa-a24f-f34e8af6976c">
      <Url>http://team/no/stab/finansir/_layouts/DocIdRedir.aspx?ID=7SWEEQ2F64AU-39-399</Url>
      <Description>7SWEEQ2F64AU-39-399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061754B-833A-4773-8586-FECD29F38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9cc35d-4cb6-44aa-a24f-f34e8af697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0AF56-989E-42F3-A6FA-834A7C07485D}">
  <ds:schemaRefs>
    <ds:schemaRef ds:uri="http://purl.org/dc/elements/1.1/"/>
    <ds:schemaRef ds:uri="http://www.w3.org/XML/1998/namespace"/>
    <ds:schemaRef ds:uri="http://purl.org/dc/dcmitype/"/>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ea9cc35d-4cb6-44aa-a24f-f34e8af6976c"/>
    <ds:schemaRef ds:uri="http://schemas.microsoft.com/office/2006/metadata/properties"/>
  </ds:schemaRefs>
</ds:datastoreItem>
</file>

<file path=customXml/itemProps3.xml><?xml version="1.0" encoding="utf-8"?>
<ds:datastoreItem xmlns:ds="http://schemas.openxmlformats.org/officeDocument/2006/customXml" ds:itemID="{2E69CC19-6D11-48B1-AC6D-FA1C0FB87178}">
  <ds:schemaRefs>
    <ds:schemaRef ds:uri="http://schemas.microsoft.com/sharepoint/v3/contenttype/forms"/>
  </ds:schemaRefs>
</ds:datastoreItem>
</file>

<file path=customXml/itemProps4.xml><?xml version="1.0" encoding="utf-8"?>
<ds:datastoreItem xmlns:ds="http://schemas.openxmlformats.org/officeDocument/2006/customXml" ds:itemID="{CE01F35B-E7DC-451C-A99E-7B8E2DABED8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Front</vt:lpstr>
      <vt:lpstr>Contact info</vt:lpstr>
      <vt:lpstr>Contents</vt:lpstr>
      <vt:lpstr>1. Key figures</vt:lpstr>
      <vt:lpstr>2. Share info</vt:lpstr>
      <vt:lpstr>3. Storebrand overview</vt:lpstr>
      <vt:lpstr>4. Savings (non-guaranteed)</vt:lpstr>
      <vt:lpstr>5. Insurance</vt:lpstr>
      <vt:lpstr>6. Guaranteed pension</vt:lpstr>
      <vt:lpstr>7. Other</vt:lpstr>
      <vt:lpstr>8. Storebrand Group</vt:lpstr>
      <vt:lpstr>9. Storebrand Life Group</vt:lpstr>
      <vt:lpstr>10. Storebrand Asset Mgm Group</vt:lpstr>
      <vt:lpstr>11. Storebrand Helsef- AS</vt:lpstr>
      <vt:lpstr>12. Storebrand Forsikring AS</vt:lpstr>
      <vt:lpstr>13. Storebrand Bank Group</vt:lpstr>
      <vt:lpstr>14. Storebrand ASA</vt:lpstr>
      <vt:lpstr>15. Solidity</vt:lpstr>
      <vt:lpstr>Contents!_Toc359396181</vt:lpstr>
      <vt:lpstr>Contents!_Toc359396182</vt:lpstr>
      <vt:lpstr>SEKNOK</vt:lpstr>
    </vt:vector>
  </TitlesOfParts>
  <Company>Storebrand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Nesheim, Viktor</dc:creator>
  <cp:lastModifiedBy>Sundahl, Daniel</cp:lastModifiedBy>
  <cp:lastPrinted>2014-05-06T20:48:58Z</cp:lastPrinted>
  <dcterms:created xsi:type="dcterms:W3CDTF">2013-06-25T08:25:54Z</dcterms:created>
  <dcterms:modified xsi:type="dcterms:W3CDTF">2019-12-05T08:55:34Z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c92c0a01-c51f-4ba9-b870-40ca35998576</vt:lpwstr>
  </property>
  <property fmtid="{D5CDD505-2E9C-101B-9397-08002B2CF9AE}" pid="3" name="ContentTypeId">
    <vt:lpwstr>0x010100A84776F8B7A6DC49B9D626A7940DD3E0</vt:lpwstr>
  </property>
  <property fmtid="{D5CDD505-2E9C-101B-9397-08002B2CF9AE}" pid="4" name="_AdHocReviewCycleID">
    <vt:i4>-695649249</vt:i4>
  </property>
  <property fmtid="{D5CDD505-2E9C-101B-9397-08002B2CF9AE}" pid="5" name="_NewReviewCycle">
    <vt:lpwstr/>
  </property>
  <property fmtid="{D5CDD505-2E9C-101B-9397-08002B2CF9AE}" pid="6" name="_EmailSubject">
    <vt:lpwstr>Kvartalsrapport 2015 - supplementary information excel</vt:lpwstr>
  </property>
  <property fmtid="{D5CDD505-2E9C-101B-9397-08002B2CF9AE}" pid="7" name="_AuthorEmail">
    <vt:lpwstr>Daniel.Sundahl@storebrand.no</vt:lpwstr>
  </property>
  <property fmtid="{D5CDD505-2E9C-101B-9397-08002B2CF9AE}" pid="8" name="_AuthorEmailDisplayName">
    <vt:lpwstr>Sundahl, Daniel</vt:lpwstr>
  </property>
  <property fmtid="{D5CDD505-2E9C-101B-9397-08002B2CF9AE}" pid="10" name="_PreviousAdHocReviewCycleID">
    <vt:i4>-1636858238</vt:i4>
  </property>
</Properties>
</file>