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Skrivebord\"/>
    </mc:Choice>
  </mc:AlternateContent>
  <bookViews>
    <workbookView xWindow="-13365" yWindow="300" windowWidth="27960" windowHeight="14100" tabRatio="892"/>
  </bookViews>
  <sheets>
    <sheet name="Cover" sheetId="9" r:id="rId1"/>
    <sheet name="1. Key figures" sheetId="8" r:id="rId2"/>
    <sheet name="2. Share info" sheetId="12" r:id="rId3"/>
    <sheet name="3. Storebrand overview" sheetId="1" r:id="rId4"/>
    <sheet name="4. Savings (non-guaranteed)" sheetId="2" r:id="rId5"/>
    <sheet name="5. Insurance" sheetId="3" r:id="rId6"/>
    <sheet name="6. Guaranteed pension" sheetId="4" r:id="rId7"/>
    <sheet name="7. Other" sheetId="5" r:id="rId8"/>
    <sheet name="8. Storebrand Group" sheetId="13" r:id="rId9"/>
    <sheet name="9. Storebrand Life Group" sheetId="11" r:id="rId10"/>
    <sheet name="10. Storebrand Asset Mgm Group" sheetId="16" r:id="rId11"/>
    <sheet name="11. Storebrand Helsef- AS" sheetId="17" r:id="rId12"/>
    <sheet name="12. Storebrand Forsikring AS" sheetId="15" r:id="rId13"/>
    <sheet name="13. Storebrand Bank Group" sheetId="14" r:id="rId14"/>
    <sheet name="14. Storebrand ASA" sheetId="18" r:id="rId15"/>
    <sheet name="15. Solidity" sheetId="10" r:id="rId16"/>
  </sheets>
  <externalReferences>
    <externalReference r:id="rId17"/>
    <externalReference r:id="rId18"/>
  </externalReferences>
  <definedNames>
    <definedName name="__per1" localSheetId="1">[1]Input!$C$15</definedName>
    <definedName name="__per1" localSheetId="3">[1]Input!$C$15</definedName>
    <definedName name="_per2" localSheetId="1">[1]Input!$D$15</definedName>
    <definedName name="_per2" localSheetId="3">[1]Input!$D$15</definedName>
    <definedName name="_per3" localSheetId="1">[1]Input!$E$15</definedName>
    <definedName name="_per3" localSheetId="3">[1]Input!$E$15</definedName>
    <definedName name="_per4" localSheetId="1">[1]Input!$F$15</definedName>
    <definedName name="_per4" localSheetId="3">[1]Input!$F$15</definedName>
    <definedName name="_per5" localSheetId="1">[1]Input!$G$15</definedName>
    <definedName name="_per5" localSheetId="3">[1]Input!$G$15</definedName>
    <definedName name="_per6">[1]Input!$H$15</definedName>
    <definedName name="_per7">[1]Input!$I$15</definedName>
    <definedName name="_Toc359396181" localSheetId="0">Cover!$H$23</definedName>
    <definedName name="_Toc359396182" localSheetId="0">Cover!$H$34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'6. Guaranteed pension'!$M$3</definedName>
    <definedName name="år1" localSheetId="1">[1]Input!$D$4</definedName>
    <definedName name="år1" localSheetId="3">[1]Input!$D$4</definedName>
    <definedName name="år2" localSheetId="1">[1]Input!$D$6</definedName>
    <definedName name="år2" localSheetId="3">[1]Input!$D$6</definedName>
  </definedNames>
  <calcPr calcId="162913"/>
</workbook>
</file>

<file path=xl/calcChain.xml><?xml version="1.0" encoding="utf-8"?>
<calcChain xmlns="http://schemas.openxmlformats.org/spreadsheetml/2006/main">
  <c r="L5" i="9" l="1"/>
  <c r="M8" i="9"/>
  <c r="N11" i="9" s="1"/>
  <c r="L17" i="9" l="1"/>
  <c r="L15" i="9"/>
  <c r="O15" i="9"/>
  <c r="P15" i="9" s="1"/>
  <c r="Q13" i="9" s="1"/>
  <c r="R17" i="9" s="1"/>
  <c r="L8" i="9"/>
  <c r="L11" i="9"/>
  <c r="C114" i="4"/>
  <c r="C118" i="4"/>
  <c r="C32" i="4"/>
  <c r="E236" i="4" l="1"/>
  <c r="D224" i="4"/>
  <c r="D236" i="4"/>
  <c r="C6" i="16" l="1"/>
  <c r="J1" i="8" l="1"/>
  <c r="H1" i="8"/>
  <c r="C1" i="8"/>
  <c r="H27" i="2" l="1"/>
  <c r="E27" i="2"/>
  <c r="C142" i="2" l="1"/>
  <c r="H32" i="2" l="1"/>
  <c r="G32" i="2"/>
  <c r="F32" i="2"/>
  <c r="E32" i="2"/>
  <c r="D32" i="2"/>
  <c r="C106" i="2" l="1"/>
  <c r="C105" i="2"/>
  <c r="H30" i="5" l="1"/>
  <c r="F30" i="5"/>
  <c r="C29" i="4"/>
  <c r="C28" i="4"/>
  <c r="K28" i="4"/>
  <c r="J28" i="4"/>
  <c r="G30" i="5" l="1"/>
  <c r="E30" i="5"/>
  <c r="F22" i="5" l="1"/>
  <c r="H22" i="5" l="1"/>
  <c r="G22" i="5"/>
  <c r="E22" i="5"/>
  <c r="D22" i="5"/>
  <c r="D30" i="5"/>
  <c r="C193" i="4"/>
  <c r="E141" i="4" l="1"/>
  <c r="I141" i="4"/>
  <c r="D142" i="4"/>
  <c r="H142" i="4"/>
  <c r="G143" i="4"/>
  <c r="K143" i="4"/>
  <c r="K141" i="4"/>
  <c r="J142" i="4"/>
  <c r="I143" i="4"/>
  <c r="H141" i="4"/>
  <c r="G142" i="4"/>
  <c r="K142" i="4"/>
  <c r="F143" i="4"/>
  <c r="J143" i="4"/>
  <c r="G141" i="4"/>
  <c r="F142" i="4"/>
  <c r="E143" i="4"/>
  <c r="D141" i="4"/>
  <c r="F141" i="4"/>
  <c r="J141" i="4"/>
  <c r="E142" i="4"/>
  <c r="I142" i="4"/>
  <c r="D143" i="4"/>
  <c r="H143" i="4"/>
  <c r="E105" i="2" l="1"/>
  <c r="F106" i="2"/>
  <c r="J106" i="2"/>
  <c r="F105" i="2"/>
  <c r="J105" i="2"/>
  <c r="G106" i="2"/>
  <c r="K106" i="2"/>
  <c r="D105" i="2"/>
  <c r="G105" i="2"/>
  <c r="K105" i="2"/>
  <c r="H106" i="2"/>
  <c r="D106" i="2"/>
  <c r="K104" i="2"/>
  <c r="H105" i="2"/>
  <c r="E106" i="2"/>
  <c r="H31" i="2" l="1"/>
  <c r="G31" i="2"/>
  <c r="F31" i="2"/>
  <c r="E31" i="2"/>
  <c r="D31" i="2"/>
  <c r="C24" i="1" l="1"/>
  <c r="H28" i="2" l="1"/>
  <c r="G28" i="2"/>
  <c r="F28" i="2"/>
  <c r="E28" i="2"/>
  <c r="D28" i="2"/>
  <c r="C28" i="2"/>
  <c r="G27" i="2"/>
  <c r="D27" i="2"/>
  <c r="C27" i="2"/>
  <c r="G194" i="4" l="1"/>
  <c r="F194" i="4"/>
  <c r="E194" i="4"/>
  <c r="D194" i="4"/>
  <c r="J104" i="2" l="1"/>
  <c r="I106" i="2"/>
  <c r="I105" i="2"/>
  <c r="H104" i="2"/>
  <c r="G104" i="2"/>
  <c r="F104" i="2"/>
  <c r="E104" i="2"/>
  <c r="I104" i="2" l="1"/>
  <c r="D104" i="2"/>
  <c r="L5" i="14" l="1"/>
  <c r="D127" i="2" l="1"/>
  <c r="E127" i="2"/>
  <c r="F127" i="2"/>
  <c r="G127" i="2"/>
  <c r="H127" i="2"/>
  <c r="I127" i="2"/>
  <c r="J127" i="2"/>
  <c r="K127" i="2"/>
  <c r="K123" i="2"/>
  <c r="J123" i="2"/>
  <c r="I123" i="2"/>
  <c r="H123" i="2"/>
  <c r="G123" i="2"/>
  <c r="F123" i="2"/>
  <c r="E123" i="2"/>
  <c r="D123" i="2"/>
  <c r="J165" i="4"/>
  <c r="K165" i="4"/>
  <c r="K161" i="4"/>
  <c r="I161" i="4"/>
  <c r="J161" i="4"/>
  <c r="J166" i="4" s="1"/>
  <c r="J32" i="4" s="1"/>
  <c r="D161" i="4"/>
  <c r="E161" i="4"/>
  <c r="F161" i="4"/>
  <c r="G161" i="4"/>
  <c r="H161" i="4"/>
  <c r="D153" i="4" l="1"/>
  <c r="F153" i="4"/>
  <c r="H153" i="4"/>
  <c r="G128" i="2"/>
  <c r="K128" i="2"/>
  <c r="J115" i="2"/>
  <c r="E128" i="2"/>
  <c r="I128" i="2"/>
  <c r="I153" i="4"/>
  <c r="I165" i="4"/>
  <c r="G165" i="4"/>
  <c r="F115" i="2"/>
  <c r="F30" i="2" s="1"/>
  <c r="G153" i="4"/>
  <c r="K153" i="4"/>
  <c r="K166" i="4"/>
  <c r="K32" i="4" s="1"/>
  <c r="F165" i="4"/>
  <c r="K115" i="2"/>
  <c r="E115" i="2"/>
  <c r="E30" i="2" s="1"/>
  <c r="D128" i="2"/>
  <c r="H128" i="2"/>
  <c r="J128" i="2"/>
  <c r="E165" i="4"/>
  <c r="J26" i="8"/>
  <c r="H115" i="2"/>
  <c r="H30" i="2" s="1"/>
  <c r="D115" i="2"/>
  <c r="E153" i="4"/>
  <c r="J153" i="4"/>
  <c r="H165" i="4"/>
  <c r="D165" i="4"/>
  <c r="I26" i="8"/>
  <c r="I115" i="2"/>
  <c r="G115" i="2"/>
  <c r="G30" i="2" s="1"/>
  <c r="F128" i="2"/>
  <c r="I166" i="4" l="1"/>
  <c r="I32" i="4" s="1"/>
  <c r="E129" i="4"/>
  <c r="F26" i="8"/>
  <c r="E166" i="4"/>
  <c r="E32" i="4" s="1"/>
  <c r="H166" i="4"/>
  <c r="H32" i="4" s="1"/>
  <c r="H26" i="8"/>
  <c r="D26" i="8"/>
  <c r="E26" i="8"/>
  <c r="F129" i="4"/>
  <c r="G129" i="4"/>
  <c r="F166" i="4"/>
  <c r="F32" i="4" s="1"/>
  <c r="G166" i="4"/>
  <c r="G32" i="4" s="1"/>
  <c r="D166" i="4"/>
  <c r="D32" i="4" s="1"/>
  <c r="G26" i="8"/>
  <c r="D129" i="4"/>
  <c r="H129" i="4"/>
  <c r="D28" i="4" l="1"/>
  <c r="K80" i="2"/>
  <c r="I28" i="4" l="1"/>
  <c r="H112" i="4"/>
  <c r="H28" i="4" l="1"/>
  <c r="E28" i="4"/>
  <c r="F28" i="4" l="1"/>
  <c r="G28" i="4" l="1"/>
</calcChain>
</file>

<file path=xl/sharedStrings.xml><?xml version="1.0" encoding="utf-8"?>
<sst xmlns="http://schemas.openxmlformats.org/spreadsheetml/2006/main" count="1636" uniqueCount="591">
  <si>
    <t>Key figures</t>
  </si>
  <si>
    <t>Storebrand Group</t>
  </si>
  <si>
    <t>Insurance</t>
  </si>
  <si>
    <t>Guaranteed pension</t>
  </si>
  <si>
    <t xml:space="preserve">  </t>
  </si>
  <si>
    <t>Savings (non-guaranteed)</t>
  </si>
  <si>
    <t>Other</t>
  </si>
  <si>
    <t>Asset Management</t>
  </si>
  <si>
    <t>Retail Banking</t>
  </si>
  <si>
    <t>Results</t>
  </si>
  <si>
    <t>Results by product</t>
  </si>
  <si>
    <t>Sales and Markets</t>
  </si>
  <si>
    <t>Reserves development</t>
  </si>
  <si>
    <t>SPP</t>
  </si>
  <si>
    <t>Balance sheet</t>
  </si>
  <si>
    <t>Reserves and buffers</t>
  </si>
  <si>
    <t>Corporate Banking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</si>
  <si>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</si>
  <si>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</si>
  <si>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</si>
  <si>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</si>
  <si>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</si>
  <si>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</si>
  <si>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</si>
  <si>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</si>
  <si>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</si>
  <si>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</si>
  <si>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</si>
  <si>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</si>
  <si>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</si>
  <si>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</si>
  <si>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</si>
  <si>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</si>
  <si>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</si>
  <si>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</si>
  <si>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</si>
  <si>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</si>
  <si>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</si>
  <si>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</si>
  <si>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</si>
  <si>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</si>
  <si>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</si>
  <si>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</si>
  <si>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</si>
  <si>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</si>
  <si>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>Solvency margin</t>
  </si>
  <si>
    <t xml:space="preserve">  7.</t>
  </si>
  <si>
    <t>Solidity</t>
  </si>
  <si>
    <t>Balance sheet and capital adequacy Storebrand Group</t>
  </si>
  <si>
    <t>Balance sheet, solidity capital, solvency calculations and capital adequacy Storebrand Life Group</t>
  </si>
  <si>
    <t xml:space="preserve">  8.</t>
  </si>
  <si>
    <t>Shareholder</t>
  </si>
  <si>
    <t>Account type</t>
  </si>
  <si>
    <t>Total %</t>
  </si>
  <si>
    <t>Rating company</t>
  </si>
  <si>
    <t>Moody's</t>
  </si>
  <si>
    <t>S&amp;P</t>
  </si>
  <si>
    <t>Savings - non guaranteed</t>
  </si>
  <si>
    <t>Premium income Unit Linked</t>
  </si>
  <si>
    <t>Unit Linked reserves</t>
  </si>
  <si>
    <t>AuM Asset Management</t>
  </si>
  <si>
    <t>Retail lending</t>
  </si>
  <si>
    <t>Total portfolio premiums</t>
  </si>
  <si>
    <t xml:space="preserve">Claims ratio </t>
  </si>
  <si>
    <t>Cost ratio</t>
  </si>
  <si>
    <t>Combined ratio</t>
  </si>
  <si>
    <t>Guaranteed reserves</t>
  </si>
  <si>
    <t>Guaranteed reseves in % of total reserves</t>
  </si>
  <si>
    <t>Total</t>
  </si>
  <si>
    <t>Total received</t>
  </si>
  <si>
    <t>NOK million</t>
  </si>
  <si>
    <t xml:space="preserve"> - of which annual premiums</t>
  </si>
  <si>
    <t xml:space="preserve"> - of which single premiums</t>
  </si>
  <si>
    <t>Total transferred</t>
  </si>
  <si>
    <t xml:space="preserve">Net transfers </t>
  </si>
  <si>
    <t>Defined Benefit</t>
  </si>
  <si>
    <t>Paid-Up (Total)</t>
  </si>
  <si>
    <t xml:space="preserve">Individual </t>
  </si>
  <si>
    <t>Total debt</t>
  </si>
  <si>
    <t>Minimum 
requirement</t>
  </si>
  <si>
    <t>Net primary capital</t>
  </si>
  <si>
    <t xml:space="preserve">             Capital Ratio</t>
  </si>
  <si>
    <t>Solvency margin capital</t>
  </si>
  <si>
    <t>Solvency margin requirement</t>
  </si>
  <si>
    <t>Core Capital</t>
  </si>
  <si>
    <t>Eligible subordinated
 loan capital</t>
  </si>
  <si>
    <t>Risk weighted assets</t>
  </si>
  <si>
    <t>Core capital 
ratio in %</t>
  </si>
  <si>
    <t>Capital ratio in %</t>
  </si>
  <si>
    <t>Guaranteed reserves in % of total reserves</t>
  </si>
  <si>
    <t>Guaranteed Reserves</t>
  </si>
  <si>
    <t>Net transfers</t>
  </si>
  <si>
    <t>Unit linked Premiums</t>
  </si>
  <si>
    <t>Retail Lending</t>
  </si>
  <si>
    <t>Premium reserves transfeerd</t>
  </si>
  <si>
    <t>Claims ratio</t>
  </si>
  <si>
    <t>Capital adequacy (Storebrand Bank)</t>
  </si>
  <si>
    <t>Core Capital adequacy (Storebrand Bank)</t>
  </si>
  <si>
    <t>Reserves</t>
  </si>
  <si>
    <t>SSP</t>
  </si>
  <si>
    <t>STB</t>
  </si>
  <si>
    <t>SPP AB</t>
  </si>
  <si>
    <t xml:space="preserve">SPP </t>
  </si>
  <si>
    <t>Storebrand ASA</t>
  </si>
  <si>
    <t>Reporting structure</t>
  </si>
  <si>
    <t>Legal structure</t>
  </si>
  <si>
    <t>(Simplified)</t>
  </si>
  <si>
    <t>Storebrand Bank</t>
  </si>
  <si>
    <t>Share info</t>
  </si>
  <si>
    <t>10.</t>
  </si>
  <si>
    <t>11.</t>
  </si>
  <si>
    <t>Unit linked Reserves</t>
  </si>
  <si>
    <t>Premium reserves received</t>
  </si>
  <si>
    <t>Updated:</t>
  </si>
  <si>
    <t>Unit Linked Norway</t>
  </si>
  <si>
    <t>Unit Linked (occupational pension) Norway</t>
  </si>
  <si>
    <t>Unit Linked (retail) Norway</t>
  </si>
  <si>
    <t>Individual life and pension, Norway</t>
  </si>
  <si>
    <t>Defined Benefit (fee based), Norway</t>
  </si>
  <si>
    <t>Paid-up policies (retail), Norway</t>
  </si>
  <si>
    <t>Paid-up policies, Norway</t>
  </si>
  <si>
    <t>Norway</t>
  </si>
  <si>
    <t>Guaranteed products*, Norway</t>
  </si>
  <si>
    <t>Guaranteed pension*</t>
  </si>
  <si>
    <t xml:space="preserve">Paid-up policies (retail) </t>
  </si>
  <si>
    <t>ASSET ALLOCATION</t>
  </si>
  <si>
    <t>Sweden</t>
  </si>
  <si>
    <t>Guaranteed products, Sweden</t>
  </si>
  <si>
    <t>Guaranteed Products, Sweden</t>
  </si>
  <si>
    <t>Guaranteed products*, Sweden</t>
  </si>
  <si>
    <t>Conditional bonuses Sweden</t>
  </si>
  <si>
    <t>Unit Linked Sweden</t>
  </si>
  <si>
    <r>
      <t xml:space="preserve">Solidity capital (Storebrand Life Group) </t>
    </r>
    <r>
      <rPr>
        <vertAlign val="superscript"/>
        <sz val="8"/>
        <rFont val="Arial Narrow"/>
        <family val="2"/>
      </rPr>
      <t>4)</t>
    </r>
  </si>
  <si>
    <r>
      <t xml:space="preserve">Buffer capital </t>
    </r>
    <r>
      <rPr>
        <vertAlign val="superscript"/>
        <sz val="8"/>
        <rFont val="Arial Narrow"/>
        <family val="2"/>
      </rPr>
      <t>1)</t>
    </r>
  </si>
  <si>
    <t>Minority interests' share in equity</t>
  </si>
  <si>
    <t>Customer fund</t>
  </si>
  <si>
    <t xml:space="preserve">Other debts </t>
  </si>
  <si>
    <r>
      <t>Equity</t>
    </r>
    <r>
      <rPr>
        <vertAlign val="superscript"/>
        <sz val="8"/>
        <rFont val="Arial Narrow"/>
        <family val="2"/>
      </rPr>
      <t xml:space="preserve"> 1)</t>
    </r>
  </si>
  <si>
    <r>
      <t>Subordinated loan capital</t>
    </r>
    <r>
      <rPr>
        <vertAlign val="superscript"/>
        <sz val="8"/>
        <rFont val="Arial Narrow"/>
        <family val="2"/>
      </rPr>
      <t xml:space="preserve"> 2)</t>
    </r>
  </si>
  <si>
    <r>
      <t xml:space="preserve">Buffer capital </t>
    </r>
    <r>
      <rPr>
        <vertAlign val="superscript"/>
        <sz val="8"/>
        <rFont val="Arial Narrow"/>
        <family val="2"/>
      </rPr>
      <t>3)</t>
    </r>
  </si>
  <si>
    <r>
      <t xml:space="preserve">Earnings per ordinary share (after tax) </t>
    </r>
    <r>
      <rPr>
        <vertAlign val="superscript"/>
        <sz val="8"/>
        <rFont val="Arial Narrow"/>
        <family val="2"/>
      </rPr>
      <t>1)</t>
    </r>
  </si>
  <si>
    <r>
      <t xml:space="preserve">Bank loan Storebrand ASA </t>
    </r>
    <r>
      <rPr>
        <vertAlign val="superscript"/>
        <sz val="8"/>
        <color theme="1"/>
        <rFont val="Arial Narrow"/>
        <family val="2"/>
      </rPr>
      <t>1)</t>
    </r>
  </si>
  <si>
    <t xml:space="preserve">1) Storebrand ASA have a MEUR 240 undrawed  mulicurrency revolving credit facility </t>
  </si>
  <si>
    <r>
      <t xml:space="preserve">Subordinated loan capital </t>
    </r>
    <r>
      <rPr>
        <vertAlign val="superscript"/>
        <sz val="8"/>
        <rFont val="Arial Narrow"/>
        <family val="2"/>
      </rPr>
      <t>1)</t>
    </r>
  </si>
  <si>
    <r>
      <t>Accrued profit</t>
    </r>
    <r>
      <rPr>
        <vertAlign val="superscript"/>
        <sz val="8"/>
        <rFont val="Arial Narrow"/>
        <family val="2"/>
      </rPr>
      <t xml:space="preserve"> 2)</t>
    </r>
  </si>
  <si>
    <t>Buffer capital in % of customer reserves Norway</t>
  </si>
  <si>
    <t>Buffer capital in % of customer reserves Sweden</t>
  </si>
  <si>
    <r>
      <t>Paid-up policies</t>
    </r>
    <r>
      <rPr>
        <b/>
        <vertAlign val="superscript"/>
        <sz val="6"/>
        <color theme="0"/>
        <rFont val="Arial Narrow"/>
        <family val="2"/>
      </rPr>
      <t xml:space="preserve"> 2)</t>
    </r>
    <r>
      <rPr>
        <b/>
        <sz val="6"/>
        <color theme="0"/>
        <rFont val="Arial Narrow"/>
        <family val="2"/>
      </rPr>
      <t xml:space="preserve"> - </t>
    </r>
    <r>
      <rPr>
        <b/>
        <sz val="8"/>
        <color theme="0"/>
        <rFont val="Arial Narrow"/>
        <family val="2"/>
      </rPr>
      <t>Norway</t>
    </r>
  </si>
  <si>
    <r>
      <t xml:space="preserve">Individual </t>
    </r>
    <r>
      <rPr>
        <b/>
        <vertAlign val="superscript"/>
        <sz val="6"/>
        <color theme="0"/>
        <rFont val="Arial Narrow"/>
        <family val="2"/>
      </rPr>
      <t>2)</t>
    </r>
    <r>
      <rPr>
        <b/>
        <sz val="8"/>
        <color theme="0"/>
        <rFont val="Arial Narrow"/>
        <family val="2"/>
      </rPr>
      <t xml:space="preserve"> - Norway</t>
    </r>
  </si>
  <si>
    <r>
      <t>Guaranteed products - Sweden</t>
    </r>
    <r>
      <rPr>
        <b/>
        <vertAlign val="superscript"/>
        <sz val="8"/>
        <color theme="0"/>
        <rFont val="Arial Narrow"/>
        <family val="2"/>
      </rPr>
      <t xml:space="preserve"> 2)</t>
    </r>
  </si>
  <si>
    <r>
      <t>Defined Benefit</t>
    </r>
    <r>
      <rPr>
        <b/>
        <vertAlign val="superscript"/>
        <sz val="8"/>
        <color theme="0"/>
        <rFont val="Arial Narrow"/>
        <family val="2"/>
      </rPr>
      <t xml:space="preserve"> 1)</t>
    </r>
    <r>
      <rPr>
        <b/>
        <sz val="8"/>
        <color theme="0"/>
        <rFont val="Arial Narrow"/>
        <family val="2"/>
      </rPr>
      <t xml:space="preserve"> - Norway</t>
    </r>
  </si>
  <si>
    <r>
      <t xml:space="preserve">Paid-up policies </t>
    </r>
    <r>
      <rPr>
        <b/>
        <vertAlign val="superscript"/>
        <sz val="8"/>
        <color theme="0"/>
        <rFont val="Arial Narrow"/>
        <family val="2"/>
      </rPr>
      <t xml:space="preserve">2) </t>
    </r>
    <r>
      <rPr>
        <b/>
        <sz val="8"/>
        <color theme="0"/>
        <rFont val="Arial Narrow"/>
        <family val="2"/>
      </rPr>
      <t>- Norway</t>
    </r>
  </si>
  <si>
    <t>1) Annual premium equivalent</t>
  </si>
  <si>
    <r>
      <t>Unit Linked premiums</t>
    </r>
    <r>
      <rPr>
        <vertAlign val="superscript"/>
        <sz val="8"/>
        <color theme="1"/>
        <rFont val="Arial Narrow"/>
        <family val="2"/>
      </rPr>
      <t xml:space="preserve"> 1) </t>
    </r>
    <r>
      <rPr>
        <sz val="8"/>
        <color theme="1"/>
        <rFont val="Arial Narrow"/>
        <family val="2"/>
      </rPr>
      <t>Sweden</t>
    </r>
  </si>
  <si>
    <r>
      <t>Savings (non.guaranteed) premiums</t>
    </r>
    <r>
      <rPr>
        <vertAlign val="superscript"/>
        <sz val="8"/>
        <color theme="1"/>
        <rFont val="Arial Narrow"/>
        <family val="2"/>
      </rPr>
      <t xml:space="preserve"> 1)</t>
    </r>
  </si>
  <si>
    <t>Assets customer portfolio</t>
  </si>
  <si>
    <t>Assets company portfolio</t>
  </si>
  <si>
    <r>
      <t>Expected return</t>
    </r>
    <r>
      <rPr>
        <vertAlign val="superscript"/>
        <sz val="8"/>
        <rFont val="Arial Narrow"/>
        <family val="2"/>
      </rPr>
      <t xml:space="preserve"> 1)</t>
    </r>
  </si>
  <si>
    <t>1) Individual life and disability, property and casualty insurance</t>
  </si>
  <si>
    <t>2) Group life and workers comp. including contribution from health insurance (consolidated under Financial result)</t>
  </si>
  <si>
    <t>3) DC disability risk result Norway and disability risk Sweden</t>
  </si>
  <si>
    <r>
      <t xml:space="preserve">P&amp;C  &amp; Individual life </t>
    </r>
    <r>
      <rPr>
        <vertAlign val="superscript"/>
        <sz val="8"/>
        <color theme="1"/>
        <rFont val="Arial Narrow"/>
        <family val="2"/>
      </rPr>
      <t>1)</t>
    </r>
  </si>
  <si>
    <r>
      <t xml:space="preserve">Health &amp; Group life </t>
    </r>
    <r>
      <rPr>
        <vertAlign val="superscript"/>
        <sz val="8"/>
        <color theme="1"/>
        <rFont val="Arial Narrow"/>
        <family val="2"/>
      </rPr>
      <t>2)</t>
    </r>
  </si>
  <si>
    <r>
      <t xml:space="preserve">Pension related disability insurance Nordic </t>
    </r>
    <r>
      <rPr>
        <vertAlign val="superscript"/>
        <sz val="8"/>
        <color theme="1"/>
        <rFont val="Arial Narrow"/>
        <family val="2"/>
      </rPr>
      <t>3)</t>
    </r>
  </si>
  <si>
    <t>Asset Management segment</t>
  </si>
  <si>
    <t>Supplementary Information</t>
  </si>
  <si>
    <t>(unaudited)</t>
  </si>
  <si>
    <t>Asset return</t>
  </si>
  <si>
    <r>
      <t xml:space="preserve">Premium income </t>
    </r>
    <r>
      <rPr>
        <vertAlign val="superscript"/>
        <sz val="8"/>
        <color theme="1"/>
        <rFont val="Arial Narrow"/>
        <family val="2"/>
      </rPr>
      <t xml:space="preserve">3) </t>
    </r>
  </si>
  <si>
    <r>
      <t>Insurance claims</t>
    </r>
    <r>
      <rPr>
        <vertAlign val="superscript"/>
        <sz val="8"/>
        <color theme="1"/>
        <rFont val="Arial Narrow"/>
        <family val="2"/>
      </rPr>
      <t xml:space="preserve"> 3)</t>
    </r>
  </si>
  <si>
    <r>
      <t>Defined Benefit</t>
    </r>
    <r>
      <rPr>
        <b/>
        <vertAlign val="superscript"/>
        <sz val="5"/>
        <color theme="0"/>
        <rFont val="Arial Narrow"/>
        <family val="2"/>
      </rPr>
      <t xml:space="preserve"> 1)</t>
    </r>
    <r>
      <rPr>
        <b/>
        <sz val="8"/>
        <color theme="0"/>
        <rFont val="Arial Narrow"/>
        <family val="2"/>
      </rPr>
      <t xml:space="preserve"> - Norway</t>
    </r>
  </si>
  <si>
    <r>
      <t>Premium income</t>
    </r>
    <r>
      <rPr>
        <vertAlign val="superscript"/>
        <sz val="8"/>
        <color theme="1"/>
        <rFont val="Arial Narrow"/>
        <family val="2"/>
      </rPr>
      <t xml:space="preserve"> 3)</t>
    </r>
  </si>
  <si>
    <r>
      <t xml:space="preserve">Unit Linked premiums </t>
    </r>
    <r>
      <rPr>
        <vertAlign val="superscript"/>
        <sz val="8"/>
        <color theme="1"/>
        <rFont val="Arial Narrow"/>
        <family val="2"/>
      </rPr>
      <t>1)</t>
    </r>
    <r>
      <rPr>
        <sz val="8"/>
        <color theme="1"/>
        <rFont val="Arial Narrow"/>
        <family val="2"/>
      </rPr>
      <t xml:space="preserve"> Norway</t>
    </r>
  </si>
  <si>
    <r>
      <t>Buffer capital in % of customer reserves Norway</t>
    </r>
    <r>
      <rPr>
        <vertAlign val="superscript"/>
        <sz val="8"/>
        <rFont val="Arial Narrow"/>
        <family val="2"/>
      </rPr>
      <t xml:space="preserve"> 2)</t>
    </r>
  </si>
  <si>
    <r>
      <t xml:space="preserve">Buffer capital in % of customer reserves Sweden </t>
    </r>
    <r>
      <rPr>
        <vertAlign val="superscript"/>
        <sz val="8"/>
        <rFont val="Arial Narrow"/>
        <family val="2"/>
      </rPr>
      <t>3)</t>
    </r>
  </si>
  <si>
    <t>Share of total Assets</t>
  </si>
  <si>
    <r>
      <t>1)</t>
    </r>
    <r>
      <rPr>
        <i/>
        <sz val="8"/>
        <color rgb="FF000000"/>
        <rFont val="Arial Narrow"/>
        <family val="2"/>
      </rPr>
      <t xml:space="preserve"> Accumulated accounting year</t>
    </r>
  </si>
  <si>
    <r>
      <t>2)</t>
    </r>
    <r>
      <rPr>
        <i/>
        <sz val="8"/>
        <color rgb="FF000000"/>
        <rFont val="Arial Narrow"/>
        <family val="2"/>
      </rPr>
      <t xml:space="preserve"> Additional statutory reserves + market value adjustment reserve</t>
    </r>
  </si>
  <si>
    <r>
      <t>3)</t>
    </r>
    <r>
      <rPr>
        <i/>
        <sz val="8"/>
        <color rgb="FF000000"/>
        <rFont val="Arial Narrow"/>
        <family val="2"/>
      </rPr>
      <t xml:space="preserve"> Conditional bonuses</t>
    </r>
  </si>
  <si>
    <r>
      <t>4)</t>
    </r>
    <r>
      <rPr>
        <i/>
        <sz val="8"/>
        <color rgb="FF000000"/>
        <rFont val="Arial Narrow"/>
        <family val="2"/>
      </rPr>
      <t xml:space="preserve"> The term solidity capital encompasses equity, subordinated loan capital, the risk equalisation fund, the market value adjustment reserve, additional statutory reserves, conditional bonuses, excess value/deficit related to bonds at amortised cost and accrued profit.</t>
    </r>
  </si>
  <si>
    <t>Results per product</t>
  </si>
  <si>
    <r>
      <t>1st</t>
    </r>
    <r>
      <rPr>
        <b/>
        <sz val="16"/>
        <color theme="1"/>
        <rFont val="Arial Narrow"/>
        <family val="2"/>
      </rPr>
      <t xml:space="preserve"> quarter 2015</t>
    </r>
  </si>
  <si>
    <t>31.03.2015</t>
  </si>
  <si>
    <t>Sensitivities Sweden - guaranteed portfolio financial result</t>
  </si>
  <si>
    <t>Excl. potential indexation fee in the defined benefit portfolio</t>
  </si>
  <si>
    <t>Savings</t>
  </si>
  <si>
    <t>Share in %</t>
  </si>
  <si>
    <t>Table 8: Savings - non-guaranteed</t>
  </si>
  <si>
    <t>Table 2: Shareholder structure</t>
  </si>
  <si>
    <t>Table 3: Rating</t>
  </si>
  <si>
    <t>Table 4: Group result</t>
  </si>
  <si>
    <t>Table 5: Group result by result area</t>
  </si>
  <si>
    <t>Table 6: Earnings per share</t>
  </si>
  <si>
    <t>Table 7: Exchange rates SEK/NOK</t>
  </si>
  <si>
    <t>Table 9: Savings - by non-guaranteed product</t>
  </si>
  <si>
    <t>Table 10: Savings - non-guaranteed</t>
  </si>
  <si>
    <t>Table 11: Unit Linked Norway</t>
  </si>
  <si>
    <t>Table 12: Unit linked Sweden</t>
  </si>
  <si>
    <t>Table 13: Asset Management segment</t>
  </si>
  <si>
    <t>Table 14: Retail Banking</t>
  </si>
  <si>
    <r>
      <t>Table 15: New sales</t>
    </r>
    <r>
      <rPr>
        <b/>
        <vertAlign val="superscript"/>
        <sz val="10"/>
        <rFont val="Arial"/>
        <family val="2"/>
      </rPr>
      <t xml:space="preserve"> </t>
    </r>
  </si>
  <si>
    <t>Table 16: Unit Linked - Premiums (excluding transfers)</t>
  </si>
  <si>
    <t xml:space="preserve">Table 17: Unit Linked - Transfer balance </t>
  </si>
  <si>
    <t>Table 18: Return Defined Contribution - standard profiles Norway</t>
  </si>
  <si>
    <t>Table 19: Development customer funds, 1Q</t>
  </si>
  <si>
    <t>Reserves Unit Linked - Norway</t>
  </si>
  <si>
    <t>Reserves Unit Linked - Sweden</t>
  </si>
  <si>
    <t>Table 21: Insurance</t>
  </si>
  <si>
    <t>Table 22: By lines of business</t>
  </si>
  <si>
    <t>Table 23: Portfolio Premiums</t>
  </si>
  <si>
    <t>Table 24: P&amp;C &amp; Individual life</t>
  </si>
  <si>
    <t>Table 25: Health &amp; Group life</t>
  </si>
  <si>
    <t>Table 26: Pension related disability insurance Nordic</t>
  </si>
  <si>
    <t>Table 27: Guaranteed pension</t>
  </si>
  <si>
    <t>Table 28: By guaranteed product</t>
  </si>
  <si>
    <t>Table 29: Guaranteed pension</t>
  </si>
  <si>
    <t>Table 30: Defined benefit (fee based)</t>
  </si>
  <si>
    <t>Table 31: Paid-up policies, Norway</t>
  </si>
  <si>
    <t>Table 32: Individual life and pension, Norway</t>
  </si>
  <si>
    <t>Table 34: Value adjusted return guaranteed products, Norway</t>
  </si>
  <si>
    <t>Table 35: Booked return guaranteed products, Norway</t>
  </si>
  <si>
    <t>Table 37: Guaranteed pension</t>
  </si>
  <si>
    <r>
      <t xml:space="preserve">Table 38: New sales guaranteed products </t>
    </r>
    <r>
      <rPr>
        <b/>
        <vertAlign val="superscript"/>
        <sz val="10"/>
        <rFont val="Arial"/>
        <family val="2"/>
      </rPr>
      <t>1)</t>
    </r>
  </si>
  <si>
    <t>Table 39: Premiums Norway (excluding transfers)</t>
  </si>
  <si>
    <t>Table 40: Transfer balance (Guaranteed)</t>
  </si>
  <si>
    <r>
      <t>Table 43: Buffer capital</t>
    </r>
    <r>
      <rPr>
        <b/>
        <vertAlign val="superscript"/>
        <sz val="10"/>
        <rFont val="Arial"/>
        <family val="2"/>
      </rPr>
      <t xml:space="preserve"> 1)</t>
    </r>
  </si>
  <si>
    <t>Table 46: Other</t>
  </si>
  <si>
    <t>Table 47: Storebrand group Company portfolios - excl. bank and insurance</t>
  </si>
  <si>
    <t>Table 48: Storebrand group debt - excl. bank</t>
  </si>
  <si>
    <t>Table 49: Storebrand Bank ASA - Corporate Banking</t>
  </si>
  <si>
    <t>Table 50: BenCo</t>
  </si>
  <si>
    <t>Table 51: Storebrand ASA Holding company costs and net financial results in company portfolios</t>
  </si>
  <si>
    <t>Table 53: Storebrand Group - balance sheet</t>
  </si>
  <si>
    <t>Table 54: Results - Storebrand Life Group</t>
  </si>
  <si>
    <t>Table 58: Results - Storebrand Asset Management Group</t>
  </si>
  <si>
    <t>Table 59: Balance sheet - Storebrand Asset Management Group</t>
  </si>
  <si>
    <t>Table 60: Results - Storebrand Helseforsikring AS</t>
  </si>
  <si>
    <t>Table 61: Balance sheet - Storebrand Helseforsikring AS</t>
  </si>
  <si>
    <t>Table 62: Results - Storebrand Forsikring AS</t>
  </si>
  <si>
    <t>Table 63: Balance sheet - Storebrand Forsikring AS</t>
  </si>
  <si>
    <t>Table 64: Results - Storebrand Bank Group</t>
  </si>
  <si>
    <t xml:space="preserve">Table 65: Balance sheet - Storebrand Bank Group </t>
  </si>
  <si>
    <t>Table 66: Storebrand Bank ASA (group) - Key Figures Banking</t>
  </si>
  <si>
    <t>Fig. 1: Geographical dispersion</t>
  </si>
  <si>
    <t>Table 1: Key Figures</t>
  </si>
  <si>
    <t xml:space="preserve">Table 55: Balance sheet - Storebrand Life Group </t>
  </si>
  <si>
    <t>Table 67: Results - Storebrand Boligkreditt AS</t>
  </si>
  <si>
    <t xml:space="preserve">Table 68: Balance sheet - Storebrand Boligkreditt  AS </t>
  </si>
  <si>
    <t>Table 70: Balance sheet - Storebrand ASA (holding)</t>
  </si>
  <si>
    <t>Table 71: Capital adequacy Storebrand Group</t>
  </si>
  <si>
    <t>Table 72: Solidity capital Storebrand Life Group</t>
  </si>
  <si>
    <t>Table 73: Capital adequacy calculation Storebrand Life Group</t>
  </si>
  <si>
    <t>Table 74: Solvency calculation Storebrand Life Group</t>
  </si>
  <si>
    <t>Table 75: Solvency margin- Storebrand Life Group</t>
  </si>
  <si>
    <t>Table 76: Capital adequacy position - Storebrand Life Group by sub group</t>
  </si>
  <si>
    <t>Table 41: Development customer funds  - single quarter</t>
  </si>
  <si>
    <r>
      <t>Expected return Assets</t>
    </r>
    <r>
      <rPr>
        <vertAlign val="superscript"/>
        <sz val="8"/>
        <rFont val="Arial Narrow"/>
        <family val="2"/>
      </rPr>
      <t xml:space="preserve"> 2)</t>
    </r>
  </si>
  <si>
    <r>
      <t>Consolidation ratio</t>
    </r>
    <r>
      <rPr>
        <vertAlign val="superscript"/>
        <sz val="8"/>
        <rFont val="Arial Narrow"/>
        <family val="2"/>
      </rPr>
      <t xml:space="preserve"> 3)</t>
    </r>
  </si>
  <si>
    <r>
      <rPr>
        <i/>
        <vertAlign val="superscript"/>
        <sz val="8"/>
        <rFont val="Arial Narrow"/>
        <family val="2"/>
      </rPr>
      <t>1)</t>
    </r>
    <r>
      <rPr>
        <i/>
        <sz val="8"/>
        <rFont val="Arial Narrow"/>
        <family val="2"/>
      </rPr>
      <t xml:space="preserve"> Portfolio names "P250", "P300" and "P520" indicates level of interest rate guarantees (basis points)</t>
    </r>
  </si>
  <si>
    <r>
      <t xml:space="preserve">Subordinated loan capital - STB Life (Group) </t>
    </r>
    <r>
      <rPr>
        <vertAlign val="superscript"/>
        <sz val="8"/>
        <color theme="1"/>
        <rFont val="Arial Narrow"/>
        <family val="2"/>
      </rPr>
      <t>2)</t>
    </r>
  </si>
  <si>
    <t xml:space="preserve">Storebrand Group </t>
  </si>
  <si>
    <t>Table 52: Storebrand Group  - IFRS-legal result by sub group</t>
  </si>
  <si>
    <r>
      <t>Storebrand Helseforsikring AS</t>
    </r>
    <r>
      <rPr>
        <vertAlign val="superscript"/>
        <sz val="8"/>
        <color theme="1"/>
        <rFont val="Arial Narrow"/>
        <family val="2"/>
      </rPr>
      <t xml:space="preserve"> 1)</t>
    </r>
  </si>
  <si>
    <t>Storebrand  ASA (IFRS-Legal)</t>
  </si>
  <si>
    <t>Storebrand Bank Group (IFRS-legal)</t>
  </si>
  <si>
    <t>Storebrand Forsikring AS (IFRS-Legal)</t>
  </si>
  <si>
    <t xml:space="preserve">Storebrand Helseforsikring AS (IFRS-Legal 100%) </t>
  </si>
  <si>
    <t>Storebrand Asset Management Group (IFRS-Legal)</t>
  </si>
  <si>
    <t>Storebrand Life Group (IFRS-Legal)</t>
  </si>
  <si>
    <t xml:space="preserve">Table 69: Storebrand ASA (holding) </t>
  </si>
  <si>
    <t>Table 56: Results - SPP Pension &amp; Försäkring AB Group</t>
  </si>
  <si>
    <t xml:space="preserve">Table 57: Balance sheet - SPP Pension &amp; Försäkring AB Group </t>
  </si>
  <si>
    <t>Storebrand overview</t>
  </si>
  <si>
    <t xml:space="preserve">  9.</t>
  </si>
  <si>
    <t>Storebrand Life Group</t>
  </si>
  <si>
    <t>Storebrand Asset Mgt Group</t>
  </si>
  <si>
    <t>Storebrand Helse AS</t>
  </si>
  <si>
    <t>Storebrand Bank Group</t>
  </si>
  <si>
    <t>Storebrand Forsikring AS</t>
  </si>
  <si>
    <t>12.</t>
  </si>
  <si>
    <t>13.</t>
  </si>
  <si>
    <t>14.</t>
  </si>
  <si>
    <t>15.</t>
  </si>
  <si>
    <t>Net transfer out of guaranteed reserves</t>
  </si>
  <si>
    <r>
      <t>Other</t>
    </r>
    <r>
      <rPr>
        <vertAlign val="superscript"/>
        <sz val="8"/>
        <color theme="1"/>
        <rFont val="Arial Narrow"/>
        <family val="2"/>
      </rPr>
      <t>4)</t>
    </r>
  </si>
  <si>
    <r>
      <t>Table 36: Value adjusted return guaranteed products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, Sweden</t>
    </r>
  </si>
  <si>
    <t>Table 42: Development customer funds - YTD</t>
  </si>
  <si>
    <t>Pay-Out</t>
  </si>
  <si>
    <t>Table 33: Guaranteed pension, Sweden</t>
  </si>
  <si>
    <t>Key figures guaranteed products</t>
  </si>
  <si>
    <t>Table 44 a: Key terms products, Norway</t>
  </si>
  <si>
    <r>
      <t>Table 44 b: Key terms portfolio Sweden</t>
    </r>
    <r>
      <rPr>
        <b/>
        <vertAlign val="superscript"/>
        <sz val="10"/>
        <rFont val="Arial"/>
        <family val="2"/>
      </rPr>
      <t>1)</t>
    </r>
  </si>
  <si>
    <r>
      <t>Table 45: Allocation Sweden</t>
    </r>
    <r>
      <rPr>
        <b/>
        <vertAlign val="superscript"/>
        <sz val="10"/>
        <rFont val="Arial"/>
        <family val="2"/>
      </rPr>
      <t>1)</t>
    </r>
  </si>
  <si>
    <t>1) 50% of result according to owner's share (50%)</t>
  </si>
  <si>
    <t>Table 20: Development customer funds, YTD</t>
  </si>
  <si>
    <r>
      <t>Norway</t>
    </r>
    <r>
      <rPr>
        <vertAlign val="superscript"/>
        <sz val="8"/>
        <color theme="1"/>
        <rFont val="Arial Narrow"/>
        <family val="2"/>
      </rPr>
      <t>1)</t>
    </r>
  </si>
  <si>
    <t xml:space="preserve">1) This line includes paid-up policies with investment choice. </t>
  </si>
  <si>
    <r>
      <t xml:space="preserve">Individual - Norway </t>
    </r>
    <r>
      <rPr>
        <b/>
        <vertAlign val="superscript"/>
        <sz val="8"/>
        <color theme="0"/>
        <rFont val="Arial Narrow"/>
        <family val="2"/>
      </rPr>
      <t>2)</t>
    </r>
  </si>
  <si>
    <t>Provisions for new mortality tables</t>
  </si>
  <si>
    <t>1) Portfolio names "P250", "P300" and "P520" indicates level of interest rate guarantees (basis points)</t>
  </si>
  <si>
    <t>2) Calculated based on current asset allocation for a period of next 12 months using normal risk premiums, using forward rates</t>
  </si>
  <si>
    <r>
      <rPr>
        <i/>
        <sz val="8"/>
        <color theme="1"/>
        <rFont val="Arial Narrow"/>
        <family val="2"/>
      </rPr>
      <t xml:space="preserve">3) Consolidation largest subportfolio  </t>
    </r>
  </si>
  <si>
    <t>Customer funds excl. ASR and CB</t>
  </si>
  <si>
    <t>Storebrand Life group</t>
  </si>
  <si>
    <t>Storebrand Asset Mgt. Group</t>
  </si>
  <si>
    <t>* Risk result in SPP is reported as part of Insurance from Q3 2013</t>
  </si>
  <si>
    <t xml:space="preserve">Results and Balance sheet </t>
  </si>
  <si>
    <t/>
  </si>
  <si>
    <t>01.01 - 31.03</t>
  </si>
  <si>
    <t>Full year</t>
  </si>
  <si>
    <t>1Q</t>
  </si>
  <si>
    <t>4Q</t>
  </si>
  <si>
    <t>3Q</t>
  </si>
  <si>
    <t>2Q</t>
  </si>
  <si>
    <t>P&amp;C  &amp; Individual life</t>
  </si>
  <si>
    <t>Health &amp; Group life</t>
  </si>
  <si>
    <t>Pension related disability insurance Nordic</t>
  </si>
  <si>
    <t>Total written premiums</t>
  </si>
  <si>
    <t>Insurance premiums f.o.a.</t>
  </si>
  <si>
    <t>Claims f.o.a.</t>
  </si>
  <si>
    <t>Operational cost</t>
  </si>
  <si>
    <t>Financial result</t>
  </si>
  <si>
    <t>Contribution from SB Helseforsikring AS</t>
  </si>
  <si>
    <t>Result before profit sharing and loan losses</t>
  </si>
  <si>
    <t>Net profit sharing and loan losses</t>
  </si>
  <si>
    <t>Result before amortisation</t>
  </si>
  <si>
    <t>Fee and administration income</t>
  </si>
  <si>
    <t>Risk result life &amp; pensions</t>
  </si>
  <si>
    <t>Provision longevity</t>
  </si>
  <si>
    <t>Result before amortisation and write-downs</t>
  </si>
  <si>
    <t>Savings - non-guaranteed</t>
  </si>
  <si>
    <t>Other result</t>
  </si>
  <si>
    <t>Unit Linked Storebrand</t>
  </si>
  <si>
    <t>Unit linked Sweden</t>
  </si>
  <si>
    <t>Net interest income banking</t>
  </si>
  <si>
    <t>Defined benefit (fee based)</t>
  </si>
  <si>
    <t>Fee, interest rate guarantee SBL</t>
  </si>
  <si>
    <t>P250</t>
  </si>
  <si>
    <t>P300</t>
  </si>
  <si>
    <t>P520</t>
  </si>
  <si>
    <t>Investment return (YTD)</t>
  </si>
  <si>
    <t>Interest rate guarantee</t>
  </si>
  <si>
    <t>4.50 % - 5.20 %</t>
  </si>
  <si>
    <t>0.50 % - 2.50 %</t>
  </si>
  <si>
    <t>2.75 % - 4.00 %</t>
  </si>
  <si>
    <t>Prospective reserve</t>
  </si>
  <si>
    <t>Conditional Bonuses</t>
  </si>
  <si>
    <t>Deferred Capital Contribution</t>
  </si>
  <si>
    <t>Duration liabilities</t>
  </si>
  <si>
    <t>Discount rate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</si>
  <si>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</si>
  <si>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</si>
  <si>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</si>
  <si>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</si>
  <si>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</si>
  <si>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</si>
  <si>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</si>
  <si>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</si>
  <si>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mortgage</t>
  </si>
  <si>
    <t>Alternative investments</t>
  </si>
  <si>
    <t>Equity</t>
  </si>
  <si>
    <t>Bonds</t>
  </si>
  <si>
    <t>Bonds at amortised cost</t>
  </si>
  <si>
    <t>Real estate</t>
  </si>
  <si>
    <t>1) Expected return is calculated based on current asset allocation using normal risk premiums</t>
  </si>
  <si>
    <t>ΔEQ</t>
  </si>
  <si>
    <t>Financial Result</t>
  </si>
  <si>
    <t>ΔIR</t>
  </si>
  <si>
    <t>ΔSwapSpread</t>
  </si>
  <si>
    <t>ΔCredSpread</t>
  </si>
  <si>
    <t>Result</t>
  </si>
  <si>
    <t>Balance</t>
  </si>
  <si>
    <t>Total administration income</t>
  </si>
  <si>
    <t>N/A</t>
  </si>
  <si>
    <t>Total administration cost</t>
  </si>
  <si>
    <t>Administration result</t>
  </si>
  <si>
    <t>Premiums written</t>
  </si>
  <si>
    <t>Change in security reserves</t>
  </si>
  <si>
    <t>Claims paid</t>
  </si>
  <si>
    <t>Risk result</t>
  </si>
  <si>
    <t>Profit sharing</t>
  </si>
  <si>
    <t>Change in DCC</t>
  </si>
  <si>
    <t>Hedge result</t>
  </si>
  <si>
    <t>Return on company portfolio</t>
  </si>
  <si>
    <t>Interest cost subordinated debt</t>
  </si>
  <si>
    <t>Profit before amortisation</t>
  </si>
  <si>
    <t>Amortisation of intangible assets</t>
  </si>
  <si>
    <t>Write-downs intangible assets</t>
  </si>
  <si>
    <t>Amortisation and write-downs</t>
  </si>
  <si>
    <t>Pre-tax profit/loss</t>
  </si>
  <si>
    <t>Intangible assets</t>
  </si>
  <si>
    <t>Longterm shares an interest from group companies</t>
  </si>
  <si>
    <t>Shares</t>
  </si>
  <si>
    <t>Assets - Unit link</t>
  </si>
  <si>
    <t>Other financial assets</t>
  </si>
  <si>
    <t>Other assets</t>
  </si>
  <si>
    <t>Total assets</t>
  </si>
  <si>
    <t>Subordinated loan capital</t>
  </si>
  <si>
    <t>Premium reserve for own account</t>
  </si>
  <si>
    <t>Insurance fund reserves - defined contribution and UL</t>
  </si>
  <si>
    <t>Other liabilities</t>
  </si>
  <si>
    <t>Total equity and liabilities</t>
  </si>
  <si>
    <t>Net interest margin retail banking</t>
  </si>
  <si>
    <t>Lending Corporate Banking</t>
  </si>
  <si>
    <t>Net interest margin Corporate Banking</t>
  </si>
  <si>
    <t>Gross ledning</t>
  </si>
  <si>
    <t>Customer deposit (bn)</t>
  </si>
  <si>
    <t>Deposit/gross lending</t>
  </si>
  <si>
    <t>Loss as % of gross loans</t>
  </si>
  <si>
    <t>Loan losses</t>
  </si>
  <si>
    <t>Non-performing loans with evidence of impairment</t>
  </si>
  <si>
    <t>Non-performing loans without evidence of impairment</t>
  </si>
  <si>
    <t>Loss provisions/defaulted loans</t>
  </si>
  <si>
    <t>Operating expenses Banking</t>
  </si>
  <si>
    <t>Cost as % of total assets</t>
  </si>
  <si>
    <t>Cost/income banking activities</t>
  </si>
  <si>
    <t>Net interest income</t>
  </si>
  <si>
    <t>Net fee and commission income</t>
  </si>
  <si>
    <t>Other operating income</t>
  </si>
  <si>
    <t>Total income</t>
  </si>
  <si>
    <t>Operating cost</t>
  </si>
  <si>
    <t>Profit before loan losses</t>
  </si>
  <si>
    <t xml:space="preserve">Loan loss provision </t>
  </si>
  <si>
    <t xml:space="preserve">Pre-tax profit/loss </t>
  </si>
  <si>
    <t>31.12.2014</t>
  </si>
  <si>
    <t>31.12.2013</t>
  </si>
  <si>
    <t>Cash and deposits with central banks</t>
  </si>
  <si>
    <t>Loans to and deposits with credit institutions</t>
  </si>
  <si>
    <t>Financial assets designated at fair value through P&amp;L</t>
  </si>
  <si>
    <t>Net lending to customers</t>
  </si>
  <si>
    <t>Deferred tax assets</t>
  </si>
  <si>
    <t>Total Assets</t>
  </si>
  <si>
    <t>Liabilities to credit institutions</t>
  </si>
  <si>
    <t>Deposits  from and due to customers</t>
  </si>
  <si>
    <t>Other financial liabilities</t>
  </si>
  <si>
    <t>Provision for accrued expenses and liabilities</t>
  </si>
  <si>
    <t>Total Equity and Liabilities</t>
  </si>
  <si>
    <t>Deferred tax liabilities</t>
  </si>
  <si>
    <t>Amortisation</t>
  </si>
  <si>
    <t>Result before tax</t>
  </si>
  <si>
    <t>Tax</t>
  </si>
  <si>
    <t>Result after tax</t>
  </si>
  <si>
    <t>Investments portfolio</t>
  </si>
  <si>
    <t xml:space="preserve">Other assets </t>
  </si>
  <si>
    <t>Insurance liabilities</t>
  </si>
  <si>
    <t>ROE, annualised</t>
  </si>
  <si>
    <t>Capital adequacy (Storebrand Group)</t>
  </si>
  <si>
    <t xml:space="preserve">FOLKETRYGDFONDET  </t>
  </si>
  <si>
    <t>PRUDENTIAL ASSURANCE  HSBC Bank Plc</t>
  </si>
  <si>
    <t xml:space="preserve">SKAGEN GLOBAL  </t>
  </si>
  <si>
    <t>J.P. Morgan Chase Ba  A/C US RESIDENT NON</t>
  </si>
  <si>
    <t xml:space="preserve">CLEARSTREAM BANKING  </t>
  </si>
  <si>
    <t>NOM</t>
  </si>
  <si>
    <t>Skandinaviska Enskil  A/C CLIENTS ACCOUNT</t>
  </si>
  <si>
    <t>J.P. MORGAN BANK LUX  JPML SA RE CLT FRANK</t>
  </si>
  <si>
    <t>STATE STREET BANK AN  A/C CLIENT OMNIBUS F</t>
  </si>
  <si>
    <t>STATE STREET BANK AN  A/C CLIENT OMNIBUS D</t>
  </si>
  <si>
    <t>STATE STREET BANK &amp;  A/C CLIENT FUND NUMB</t>
  </si>
  <si>
    <t>next 10 largest shareholders</t>
  </si>
  <si>
    <t>Total - 20 largest shareholders</t>
  </si>
  <si>
    <t>* Nom - nominee account</t>
  </si>
  <si>
    <t>Country</t>
  </si>
  <si>
    <t>NORWAY</t>
  </si>
  <si>
    <t>USA</t>
  </si>
  <si>
    <t>UK</t>
  </si>
  <si>
    <t>LUXEMBOURG</t>
  </si>
  <si>
    <t>SVERIGE</t>
  </si>
  <si>
    <t>OTHERS</t>
  </si>
  <si>
    <t>Ba1 (S)</t>
  </si>
  <si>
    <t>BBB (N)</t>
  </si>
  <si>
    <t>P=positive outlook</t>
  </si>
  <si>
    <t>Storebrand Livsforsikring AS</t>
  </si>
  <si>
    <t>Baa1 (S)</t>
  </si>
  <si>
    <t>A- (N)</t>
  </si>
  <si>
    <t>S=stable outlook</t>
  </si>
  <si>
    <t>Storebrand Bank ASA</t>
  </si>
  <si>
    <t>Baa2 (N)</t>
  </si>
  <si>
    <t>BBB+ (N)</t>
  </si>
  <si>
    <t>N=negative outlook</t>
  </si>
  <si>
    <t>Storebrand Boligkreditt AS</t>
  </si>
  <si>
    <t>Aaa</t>
  </si>
  <si>
    <t>na</t>
  </si>
  <si>
    <t>Amortisation and write-downs of intangible assets</t>
  </si>
  <si>
    <t>Sold/liquidated business</t>
  </si>
  <si>
    <t>Profit after tax</t>
  </si>
  <si>
    <t>Storebrand Livsforsikring Group</t>
  </si>
  <si>
    <t>Storebrand Asset Management Group</t>
  </si>
  <si>
    <t>Storebrand ASA/Other</t>
  </si>
  <si>
    <t>Profit for the year (majority)</t>
  </si>
  <si>
    <t>Earnings per share</t>
  </si>
  <si>
    <t>Average number of shares (millions)</t>
  </si>
  <si>
    <t>-</t>
  </si>
  <si>
    <t>Earnings per share adjusted for amortisation of intangible assets</t>
  </si>
  <si>
    <t>Bonds Storebrand ASA</t>
  </si>
  <si>
    <t>Shares in associated companies</t>
  </si>
  <si>
    <t>Loans</t>
  </si>
  <si>
    <t>Real estate assessed at fair value</t>
  </si>
  <si>
    <t>Financial assets at fair value</t>
  </si>
  <si>
    <t>Bank deposits</t>
  </si>
  <si>
    <t>Technical reserves</t>
  </si>
  <si>
    <t>Liabilities to financial institutions</t>
  </si>
  <si>
    <t>Deposits from and liabilities to customers</t>
  </si>
  <si>
    <t>Derivatives</t>
  </si>
  <si>
    <t>Other allocations and liablilities</t>
  </si>
  <si>
    <t>Total liabilities and equity capital</t>
  </si>
  <si>
    <t>1) Includes conditional bonuses BenCo</t>
  </si>
  <si>
    <t>Group contributions and transfers</t>
  </si>
  <si>
    <t>Interest income</t>
  </si>
  <si>
    <t>Interest expense</t>
  </si>
  <si>
    <t>Realised/unrealised gains/losses on securities</t>
  </si>
  <si>
    <t>Other financial income/costs</t>
  </si>
  <si>
    <t>Net financial items</t>
  </si>
  <si>
    <t>Total operating expenses</t>
  </si>
  <si>
    <t>Shares in subsidiary</t>
  </si>
  <si>
    <t>Financial assets at market value</t>
  </si>
  <si>
    <t>Bond loan and other loans</t>
  </si>
  <si>
    <t xml:space="preserve"> NOK million</t>
  </si>
  <si>
    <t>Storebrand life insurance</t>
  </si>
  <si>
    <t>Storebrand non-life insurance</t>
  </si>
  <si>
    <t>Paid-up policies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</si>
  <si>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</si>
  <si>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</si>
  <si>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</si>
  <si>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</si>
  <si>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</si>
  <si>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Average booked return guaranteed products</t>
  </si>
  <si>
    <t>Funds at 31.12.2014</t>
  </si>
  <si>
    <t>Funds at 31.03.2015</t>
  </si>
  <si>
    <t>1) Fee based</t>
  </si>
  <si>
    <t>2) Profit sharing</t>
  </si>
  <si>
    <t>3) Premium income and Insurance claims include transfer balance. Funds exclude buffer capital.</t>
  </si>
  <si>
    <t>4) Development in customer funds in Defined Benefit and Paid-up policies are mostly related to transfer between those two products.</t>
  </si>
  <si>
    <t>Premium reserves transferred</t>
  </si>
  <si>
    <t xml:space="preserve">Extra low risk </t>
  </si>
  <si>
    <t xml:space="preserve">Low risk </t>
  </si>
  <si>
    <t>Balanced</t>
  </si>
  <si>
    <t>High risk</t>
  </si>
  <si>
    <t>Extra high risk</t>
  </si>
  <si>
    <t>Premium income</t>
  </si>
  <si>
    <t>Insurance claims</t>
  </si>
  <si>
    <t>Market value adjustment reserve</t>
  </si>
  <si>
    <t>Excess value of bonds at amortised cost</t>
  </si>
  <si>
    <t>Additional statutory reserve</t>
  </si>
  <si>
    <t>Unallocated results</t>
  </si>
  <si>
    <t>Provisions for new mortality tables, shareholders direct contribution</t>
  </si>
  <si>
    <t>1) The term Buffer capital in this table is not consistent with the definition of buffer capital made in the IFRS accounting</t>
  </si>
  <si>
    <t>Capital adequacy (Storebrand Life Group)</t>
  </si>
  <si>
    <t>Solvency margin (Storebrand Life Group)</t>
  </si>
  <si>
    <t>Solvency margin (SPP Pension &amp; Försäkring AB)</t>
  </si>
  <si>
    <t>Paid-up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</si>
  <si>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</si>
  <si>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</si>
  <si>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</si>
  <si>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</si>
  <si>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</si>
  <si>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</si>
  <si>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2) MNOK 884,5 are planned to be called in june 2015</t>
  </si>
  <si>
    <t>Total reserves</t>
  </si>
  <si>
    <t xml:space="preserve">        Whereof interest expences</t>
  </si>
  <si>
    <t>Share of total assets</t>
  </si>
  <si>
    <t>Investments company portfolio</t>
  </si>
  <si>
    <t>Investments guaranteed portfolio</t>
  </si>
  <si>
    <t>Investments non-guaranteed portfolio</t>
  </si>
  <si>
    <t>1) Includes risk equalisation fund and profit for the period</t>
  </si>
  <si>
    <t>2) Includes accrued interest</t>
  </si>
  <si>
    <t>3) Includes conditional bonuses BenCo</t>
  </si>
  <si>
    <t>Risk equalisation fund</t>
  </si>
  <si>
    <t>Additional statutory reserves (ASR)</t>
  </si>
  <si>
    <t>Conditional bonus (CB)</t>
  </si>
  <si>
    <t>Excess value/deficit related to bonds at amortised cost</t>
  </si>
  <si>
    <t>Solidity capital as % of customer funds</t>
  </si>
  <si>
    <t>1) Exclusive accrued interest</t>
  </si>
  <si>
    <t>2) Includes unallocated profit to insurance contracts</t>
  </si>
  <si>
    <t>Equity (NGAAP)</t>
  </si>
  <si>
    <t>Eligible hybrid tier 1 capital securities</t>
  </si>
  <si>
    <t>Other adjustments and deductions</t>
  </si>
  <si>
    <t>Core capital (tier 1)</t>
  </si>
  <si>
    <t>Eligible perpetual subordinated loan capital</t>
  </si>
  <si>
    <t>Eligible dated subordinated loan capital</t>
  </si>
  <si>
    <t>Other deductions</t>
  </si>
  <si>
    <t>Supplementary capital (tier 2)</t>
  </si>
  <si>
    <t>Minimum capital requirement</t>
  </si>
  <si>
    <t>Core capital ratio (tier 1)</t>
  </si>
  <si>
    <t>Capital adequacy ratio</t>
  </si>
  <si>
    <t>Eligible subordinated loan capital</t>
  </si>
  <si>
    <t>Additional statutory reserve (ASR) (50%)</t>
  </si>
  <si>
    <t>Other additional funds</t>
  </si>
  <si>
    <t>Eligible Solvency capital</t>
  </si>
  <si>
    <t>Solvency requirement</t>
  </si>
  <si>
    <t>Solvency margin Storebrand Life Group</t>
  </si>
  <si>
    <t>SPP Pension &amp; Försäkring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</si>
</sst>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69" formatCode="0.0"/>
    <numFmt numFmtId="170" formatCode="0.0%"/>
    <numFmt numFmtId="171" formatCode="_(* #,##0_);_(* \(#,##0\);_(* &quot;-&quot;??_);_(@_)"/>
    <numFmt numFmtId="172" formatCode="_-* #,##0\ _k_r_-;\-* #,##0\ _k_r_-;_-* &quot;-&quot;\ _k_r_-;_-@_-"/>
    <numFmt numFmtId="173" formatCode="_-* #,##0.00\ _k_r_-;\-* #,##0.00\ _k_r_-;_-* &quot;-&quot;??\ _k_r_-;_-@_-"/>
    <numFmt numFmtId="174" formatCode="_(* #,##0.00_);_(* \(#,##0.00\);_(* &quot;-&quot;??_);_(@_)"/>
    <numFmt numFmtId="175" formatCode="_ [$€-2]\ * #,##0.00_ ;_ [$€-2]\ * \-#,##0.00_ ;_ [$€-2]\ * &quot;-&quot;??_ "/>
    <numFmt numFmtId="176" formatCode="_(&quot;$&quot;* #,##0_);_(&quot;$&quot;* \(#,##0\);_(&quot;$&quot;* &quot;-&quot;_);_(@_)"/>
    <numFmt numFmtId="177" formatCode="0%"/>
    <numFmt numFmtId="178" formatCode="_ * #,##0.000_ ;_ * \-#,##0.000_ ;_ * &quot;-&quot;??_ ;_ @_ "/>
    <numFmt numFmtId="179" formatCode="0.0000"/>
    <numFmt numFmtId="180" formatCode="dd/mm/yy;@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6"/>
      <name val="Arial Narrow"/>
      <family val="2"/>
    </font>
    <font>
      <sz val="9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u/>
      <sz val="10"/>
      <color indexed="2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35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0061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5"/>
      <name val="Calibri"/>
      <family val="2"/>
    </font>
    <font>
      <sz val="11"/>
      <color indexed="38"/>
      <name val="Calibri"/>
      <family val="2"/>
    </font>
    <font>
      <u/>
      <sz val="8.8000000000000007"/>
      <color theme="10"/>
      <name val="Calibri"/>
      <family val="2"/>
    </font>
    <font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7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1F497D"/>
      <name val="Arial"/>
      <family val="2"/>
    </font>
    <font>
      <sz val="11"/>
      <color theme="0" tint="-0.3499862666707357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0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5"/>
      <color theme="0"/>
      <name val="Arial Narrow"/>
      <family val="2"/>
    </font>
    <font>
      <b/>
      <vertAlign val="superscript"/>
      <sz val="6"/>
      <color theme="0"/>
      <name val="Arial Narrow"/>
      <family val="2"/>
    </font>
    <font>
      <b/>
      <vertAlign val="superscript"/>
      <sz val="8"/>
      <color theme="0"/>
      <name val="Arial Narrow"/>
      <family val="2"/>
    </font>
    <font>
      <b/>
      <vertAlign val="superscript"/>
      <sz val="10"/>
      <name val="Arial"/>
      <family val="2"/>
    </font>
    <font>
      <b/>
      <sz val="20"/>
      <name val="Arial Narrow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i/>
      <vertAlign val="superscript"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8"/>
      <name val="Arial Narrow"/>
      <family val="2"/>
    </font>
    <font>
      <b/>
      <sz val="16"/>
      <color theme="1"/>
      <name val="Arial Narrow"/>
      <family val="2"/>
    </font>
    <font>
      <b/>
      <sz val="16"/>
      <color theme="3"/>
      <name val="Arial (headings)"/>
    </font>
    <font>
      <b/>
      <sz val="1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1"/>
      <color theme="1"/>
      <name val="Arial Narrow"/>
      <family val="2"/>
    </font>
    <font>
      <i/>
      <sz val="10"/>
      <name val="Calibri"/>
      <family val="2"/>
      <scheme val="minor"/>
    </font>
    <font>
      <sz val="11"/>
      <color indexed="13"/>
      <name val="Times New Roman"/>
      <family val="1"/>
    </font>
    <font>
      <i/>
      <vertAlign val="superscript"/>
      <sz val="8"/>
      <name val="Arial Narrow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 Narrow"/>
      <family val="2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b/>
      <u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gray0625">
        <bgColor indexed="26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dashed">
        <color auto="1"/>
      </bottom>
      <diagonal/>
    </border>
  </borders>
  <cellStyleXfs count="44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22" fillId="0" borderId="0" applyNumberFormat="0" applyFill="0" applyBorder="0" applyAlignment="0" applyProtection="0"/>
    <xf numFmtId="0" fontId="10" fillId="0" borderId="0"/>
    <xf numFmtId="0" fontId="28" fillId="0" borderId="0"/>
    <xf numFmtId="0" fontId="10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18" fillId="40" borderId="0" applyNumberFormat="0" applyBorder="0" applyAlignment="0" applyProtection="0"/>
    <xf numFmtId="0" fontId="35" fillId="40" borderId="0" applyNumberFormat="0" applyBorder="0" applyAlignment="0" applyProtection="0"/>
    <xf numFmtId="0" fontId="32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7" borderId="24" applyNumberFormat="0" applyAlignment="0" applyProtection="0"/>
    <xf numFmtId="0" fontId="38" fillId="18" borderId="27" applyNumberFormat="0" applyAlignment="0" applyProtection="0"/>
    <xf numFmtId="173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24" applyNumberFormat="0" applyAlignment="0" applyProtection="0"/>
    <xf numFmtId="0" fontId="44" fillId="0" borderId="2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10" fillId="19" borderId="28" applyNumberFormat="0" applyFont="0" applyAlignment="0" applyProtection="0"/>
    <xf numFmtId="0" fontId="46" fillId="17" borderId="25" applyNumberFormat="0" applyAlignment="0" applyProtection="0"/>
    <xf numFmtId="9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29" applyNumberFormat="0" applyFill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0" borderId="0" applyNumberFormat="0" applyBorder="0" applyAlignment="0" applyProtection="0"/>
    <xf numFmtId="0" fontId="10" fillId="0" borderId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47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61" borderId="0" applyNumberFormat="0" applyBorder="0" applyAlignment="0" applyProtection="0"/>
    <xf numFmtId="0" fontId="10" fillId="49" borderId="0" applyNumberFormat="0" applyFont="0" applyBorder="0" applyAlignment="0" applyProtection="0"/>
    <xf numFmtId="0" fontId="52" fillId="45" borderId="0" applyNumberFormat="0" applyBorder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3" fillId="62" borderId="30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63" borderId="31" applyNumberFormat="0" applyAlignment="0" applyProtection="0"/>
    <xf numFmtId="0" fontId="10" fillId="0" borderId="0" applyNumberFormat="0" applyFont="0" applyFill="0" applyBorder="0" applyAlignment="0" applyProtection="0"/>
    <xf numFmtId="0" fontId="10" fillId="64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57" fillId="48" borderId="0" applyNumberFormat="0" applyBorder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1" fillId="0" borderId="16" applyNumberFormat="0" applyFill="0" applyProtection="0">
      <alignment horizontal="left"/>
    </xf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64" borderId="30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3" fillId="65" borderId="35" applyNumberFormat="0" applyAlignment="0" applyProtection="0"/>
    <xf numFmtId="0" fontId="64" fillId="0" borderId="36" applyNumberFormat="0" applyFill="0" applyAlignment="0" applyProtection="0"/>
    <xf numFmtId="0" fontId="10" fillId="66" borderId="0" applyNumberFormat="0" applyFont="0" applyBorder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28" fillId="67" borderId="37" applyNumberFormat="0" applyFont="0" applyAlignment="0" applyProtection="0"/>
    <xf numFmtId="0" fontId="65" fillId="64" borderId="0" applyNumberFormat="0" applyBorder="0" applyAlignment="0" applyProtection="0"/>
    <xf numFmtId="0" fontId="28" fillId="0" borderId="0"/>
    <xf numFmtId="0" fontId="10" fillId="0" borderId="0"/>
    <xf numFmtId="0" fontId="10" fillId="0" borderId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9" fontId="3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43" fontId="5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8" fillId="18" borderId="27" applyNumberFormat="0" applyAlignment="0" applyProtection="0"/>
    <xf numFmtId="173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69" fillId="13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24" applyNumberFormat="0" applyAlignment="0" applyProtection="0"/>
    <xf numFmtId="0" fontId="28" fillId="0" borderId="0"/>
    <xf numFmtId="0" fontId="45" fillId="0" borderId="0"/>
    <xf numFmtId="0" fontId="46" fillId="17" borderId="25" applyNumberFormat="0" applyAlignment="0" applyProtection="0"/>
    <xf numFmtId="9" fontId="4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29" applyNumberFormat="0" applyFill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2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0" fillId="50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1" fillId="37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6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Alignment="0" applyProtection="0"/>
    <xf numFmtId="0" fontId="51" fillId="6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10" fillId="70" borderId="37" applyNumberFormat="0" applyFon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1" fillId="68" borderId="30" applyNumberFormat="0" applyAlignment="0" applyProtection="0"/>
    <xf numFmtId="0" fontId="71" fillId="68" borderId="30" applyNumberFormat="0" applyAlignment="0" applyProtection="0"/>
    <xf numFmtId="0" fontId="72" fillId="62" borderId="30" applyNumberFormat="0" applyAlignment="0" applyProtection="0"/>
    <xf numFmtId="0" fontId="72" fillId="62" borderId="30" applyNumberFormat="0" applyAlignment="0" applyProtection="0"/>
    <xf numFmtId="0" fontId="73" fillId="48" borderId="0" applyNumberFormat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71" borderId="0" applyNumberFormat="0" applyBorder="0" applyAlignment="0" applyProtection="0"/>
    <xf numFmtId="0" fontId="32" fillId="1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61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56" borderId="0" applyNumberFormat="0" applyBorder="0" applyAlignment="0" applyProtection="0"/>
    <xf numFmtId="0" fontId="51" fillId="53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62" fillId="64" borderId="30" applyNumberFormat="0" applyAlignment="0" applyProtection="0"/>
    <xf numFmtId="0" fontId="62" fillId="64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62" fillId="49" borderId="30" applyNumberFormat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75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75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75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75" fillId="0" borderId="40" applyNumberFormat="0" applyFill="0" applyAlignment="0" applyProtection="0"/>
    <xf numFmtId="0" fontId="55" fillId="63" borderId="42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55" fillId="63" borderId="31" applyNumberFormat="0" applyAlignment="0" applyProtection="0"/>
    <xf numFmtId="0" fontId="63" fillId="0" borderId="41" applyNumberFormat="0" applyFill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0" fillId="67" borderId="37" applyNumberFormat="0" applyFont="0" applyAlignment="0" applyProtection="0"/>
    <xf numFmtId="0" fontId="10" fillId="67" borderId="37" applyNumberFormat="0" applyFont="0" applyAlignment="0" applyProtection="0"/>
    <xf numFmtId="0" fontId="33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58" fillId="0" borderId="32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58" fillId="0" borderId="32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58" fillId="0" borderId="32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59" fillId="0" borderId="3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59" fillId="0" borderId="3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59" fillId="0" borderId="3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59" fillId="0" borderId="33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60" fillId="0" borderId="34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60" fillId="0" borderId="34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60" fillId="0" borderId="34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78" fillId="0" borderId="45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43" applyNumberFormat="0" applyFill="0" applyAlignment="0" applyProtection="0"/>
    <xf numFmtId="0" fontId="77" fillId="0" borderId="44" applyNumberFormat="0" applyFill="0" applyAlignment="0" applyProtection="0"/>
    <xf numFmtId="0" fontId="78" fillId="0" borderId="45" applyNumberFormat="0" applyFill="0" applyAlignment="0" applyProtection="0"/>
    <xf numFmtId="0" fontId="78" fillId="0" borderId="0" applyNumberFormat="0" applyFill="0" applyBorder="0" applyAlignment="0" applyProtection="0"/>
    <xf numFmtId="0" fontId="68" fillId="0" borderId="46" applyNumberFormat="0" applyFill="0" applyAlignment="0" applyProtection="0"/>
    <xf numFmtId="0" fontId="68" fillId="0" borderId="4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8" fillId="62" borderId="47" applyNumberFormat="0" applyAlignment="0" applyProtection="0"/>
    <xf numFmtId="0" fontId="68" fillId="62" borderId="47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8" fillId="62" borderId="47" applyNumberFormat="0" applyAlignment="0" applyProtection="0"/>
    <xf numFmtId="0" fontId="68" fillId="62" borderId="47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8" fillId="62" borderId="47" applyNumberFormat="0" applyAlignment="0" applyProtection="0"/>
    <xf numFmtId="0" fontId="68" fillId="62" borderId="47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8" fillId="62" borderId="47" applyNumberFormat="0" applyAlignment="0" applyProtection="0"/>
    <xf numFmtId="0" fontId="68" fillId="62" borderId="47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66" fillId="68" borderId="38" applyNumberFormat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176" fontId="8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81" fillId="64" borderId="0" applyNumberFormat="0" applyBorder="0" applyAlignment="0" applyProtection="0"/>
    <xf numFmtId="0" fontId="71" fillId="68" borderId="30" applyNumberFormat="0" applyAlignment="0" applyProtection="0"/>
    <xf numFmtId="0" fontId="57" fillId="46" borderId="0" applyNumberFormat="0" applyBorder="0" applyAlignment="0" applyProtection="0"/>
    <xf numFmtId="0" fontId="62" fillId="49" borderId="30" applyNumberFormat="0" applyAlignment="0" applyProtection="0"/>
    <xf numFmtId="0" fontId="75" fillId="0" borderId="40" applyNumberFormat="0" applyFill="0" applyAlignment="0" applyProtection="0"/>
    <xf numFmtId="0" fontId="50" fillId="67" borderId="37" applyNumberFormat="0" applyFont="0" applyAlignment="0" applyProtection="0"/>
    <xf numFmtId="0" fontId="70" fillId="0" borderId="0"/>
    <xf numFmtId="0" fontId="70" fillId="0" borderId="0"/>
    <xf numFmtId="0" fontId="10" fillId="0" borderId="0"/>
    <xf numFmtId="9" fontId="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7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174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28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58" borderId="0" applyNumberFormat="0" applyBorder="0" applyAlignment="0" applyProtection="0"/>
    <xf numFmtId="0" fontId="50" fillId="44" borderId="0" applyNumberFormat="0" applyBorder="0" applyAlignment="0" applyProtection="0"/>
    <xf numFmtId="0" fontId="109" fillId="0" borderId="0"/>
  </cellStyleXfs>
  <cellXfs count="832">
    <xf numFmtId="0" fontId="0" fillId="0" borderId="0" xfId="0"/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7" fillId="3" borderId="4" xfId="0" applyFont="1" applyFill="1" applyBorder="1" applyAlignment="1">
      <alignment horizontal="left" wrapText="1"/>
    </xf>
    <xf numFmtId="1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2" fontId="4" fillId="4" borderId="6" xfId="2" quotePrefix="1" applyNumberFormat="1" applyFont="1" applyFill="1" applyBorder="1" applyAlignment="1">
      <alignment horizontal="right"/>
    </xf>
    <xf numFmtId="164" fontId="4" fillId="4" borderId="0" xfId="2" quotePrefix="1" applyNumberFormat="1" applyFont="1" applyFill="1" applyBorder="1" applyAlignment="1">
      <alignment horizontal="right"/>
    </xf>
    <xf numFmtId="164" fontId="4" fillId="2" borderId="0" xfId="2" quotePrefix="1" applyNumberFormat="1" applyFont="1" applyFill="1" applyBorder="1" applyAlignment="1">
      <alignment horizontal="right"/>
    </xf>
    <xf numFmtId="3" fontId="6" fillId="4" borderId="0" xfId="0" applyNumberFormat="1" applyFont="1" applyFill="1"/>
    <xf numFmtId="165" fontId="4" fillId="4" borderId="0" xfId="2" quotePrefix="1" applyNumberFormat="1" applyFont="1" applyFill="1" applyBorder="1" applyAlignment="1">
      <alignment horizontal="right"/>
    </xf>
    <xf numFmtId="165" fontId="4" fillId="2" borderId="0" xfId="2" quotePrefix="1" applyNumberFormat="1" applyFont="1" applyFill="1" applyBorder="1" applyAlignment="1">
      <alignment horizontal="right"/>
    </xf>
    <xf numFmtId="165" fontId="6" fillId="4" borderId="0" xfId="0" applyNumberFormat="1" applyFont="1" applyFill="1"/>
    <xf numFmtId="0" fontId="4" fillId="2" borderId="2" xfId="0" applyFont="1" applyFill="1" applyBorder="1" applyAlignment="1">
      <alignment wrapText="1"/>
    </xf>
    <xf numFmtId="164" fontId="4" fillId="2" borderId="2" xfId="2" quotePrefix="1" applyNumberFormat="1" applyFont="1" applyFill="1" applyBorder="1" applyAlignment="1">
      <alignment horizontal="right"/>
    </xf>
    <xf numFmtId="0" fontId="4" fillId="2" borderId="0" xfId="0" quotePrefix="1" applyFont="1" applyFill="1" applyBorder="1" applyAlignment="1">
      <alignment wrapText="1"/>
    </xf>
    <xf numFmtId="165" fontId="6" fillId="4" borderId="0" xfId="2" applyNumberFormat="1" applyFont="1" applyFill="1"/>
    <xf numFmtId="0" fontId="8" fillId="0" borderId="0" xfId="0" applyFont="1"/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166" fontId="6" fillId="4" borderId="0" xfId="1" applyNumberFormat="1" applyFont="1" applyFill="1"/>
    <xf numFmtId="166" fontId="6" fillId="4" borderId="2" xfId="1" applyNumberFormat="1" applyFont="1" applyFill="1" applyBorder="1"/>
    <xf numFmtId="166" fontId="6" fillId="4" borderId="0" xfId="1" applyNumberFormat="1" applyFont="1" applyFill="1" applyBorder="1"/>
    <xf numFmtId="166" fontId="8" fillId="4" borderId="0" xfId="1" applyNumberFormat="1" applyFont="1" applyFill="1" applyBorder="1"/>
    <xf numFmtId="166" fontId="4" fillId="4" borderId="2" xfId="4" applyNumberFormat="1" applyFont="1" applyFill="1" applyBorder="1" applyAlignment="1">
      <alignment horizontal="right"/>
    </xf>
    <xf numFmtId="166" fontId="4" fillId="2" borderId="2" xfId="4" applyNumberFormat="1" applyFont="1" applyFill="1" applyBorder="1" applyAlignment="1">
      <alignment horizontal="right"/>
    </xf>
    <xf numFmtId="43" fontId="3" fillId="4" borderId="2" xfId="4" applyFont="1" applyFill="1" applyBorder="1" applyAlignment="1">
      <alignment horizontal="right"/>
    </xf>
    <xf numFmtId="43" fontId="3" fillId="2" borderId="2" xfId="4" applyFont="1" applyFill="1" applyBorder="1" applyAlignment="1">
      <alignment horizontal="right"/>
    </xf>
    <xf numFmtId="0" fontId="12" fillId="3" borderId="0" xfId="0" applyFont="1" applyFill="1" applyBorder="1"/>
    <xf numFmtId="166" fontId="6" fillId="4" borderId="2" xfId="0" applyNumberFormat="1" applyFont="1" applyFill="1" applyBorder="1"/>
    <xf numFmtId="1" fontId="6" fillId="4" borderId="2" xfId="0" applyNumberFormat="1" applyFont="1" applyFill="1" applyBorder="1"/>
    <xf numFmtId="166" fontId="8" fillId="4" borderId="2" xfId="1" applyNumberFormat="1" applyFont="1" applyFill="1" applyBorder="1"/>
    <xf numFmtId="166" fontId="6" fillId="4" borderId="0" xfId="0" applyNumberFormat="1" applyFont="1" applyFill="1"/>
    <xf numFmtId="0" fontId="8" fillId="2" borderId="0" xfId="0" applyFont="1" applyFill="1"/>
    <xf numFmtId="166" fontId="6" fillId="2" borderId="0" xfId="1" applyNumberFormat="1" applyFont="1" applyFill="1"/>
    <xf numFmtId="10" fontId="6" fillId="4" borderId="0" xfId="0" applyNumberFormat="1" applyFont="1" applyFill="1"/>
    <xf numFmtId="0" fontId="13" fillId="2" borderId="0" xfId="0" applyFont="1" applyFill="1"/>
    <xf numFmtId="165" fontId="6" fillId="4" borderId="0" xfId="0" applyNumberFormat="1" applyFont="1" applyFill="1" applyBorder="1"/>
    <xf numFmtId="1" fontId="6" fillId="2" borderId="0" xfId="0" applyNumberFormat="1" applyFont="1" applyFill="1"/>
    <xf numFmtId="1" fontId="6" fillId="4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/>
    <xf numFmtId="1" fontId="6" fillId="2" borderId="2" xfId="0" applyNumberFormat="1" applyFont="1" applyFill="1" applyBorder="1"/>
    <xf numFmtId="3" fontId="6" fillId="2" borderId="2" xfId="0" applyNumberFormat="1" applyFont="1" applyFill="1" applyBorder="1"/>
    <xf numFmtId="0" fontId="4" fillId="2" borderId="0" xfId="0" applyFont="1" applyFill="1" applyBorder="1"/>
    <xf numFmtId="165" fontId="6" fillId="2" borderId="0" xfId="0" applyNumberFormat="1" applyFont="1" applyFill="1"/>
    <xf numFmtId="166" fontId="6" fillId="2" borderId="0" xfId="0" applyNumberFormat="1" applyFont="1" applyFill="1"/>
    <xf numFmtId="166" fontId="6" fillId="2" borderId="2" xfId="1" applyNumberFormat="1" applyFont="1" applyFill="1" applyBorder="1"/>
    <xf numFmtId="166" fontId="6" fillId="2" borderId="2" xfId="0" applyNumberFormat="1" applyFont="1" applyFill="1" applyBorder="1"/>
    <xf numFmtId="0" fontId="6" fillId="2" borderId="0" xfId="0" applyFont="1" applyFill="1" applyBorder="1"/>
    <xf numFmtId="166" fontId="6" fillId="2" borderId="0" xfId="1" applyNumberFormat="1" applyFont="1" applyFill="1" applyBorder="1"/>
    <xf numFmtId="0" fontId="8" fillId="2" borderId="0" xfId="0" applyFont="1" applyFill="1" applyBorder="1"/>
    <xf numFmtId="166" fontId="8" fillId="2" borderId="0" xfId="1" applyNumberFormat="1" applyFont="1" applyFill="1" applyBorder="1"/>
    <xf numFmtId="0" fontId="11" fillId="2" borderId="0" xfId="3" applyFont="1" applyFill="1" applyBorder="1"/>
    <xf numFmtId="0" fontId="4" fillId="2" borderId="0" xfId="3" applyFont="1" applyFill="1" applyBorder="1"/>
    <xf numFmtId="0" fontId="3" fillId="2" borderId="3" xfId="3" applyFont="1" applyFill="1" applyBorder="1"/>
    <xf numFmtId="0" fontId="4" fillId="2" borderId="3" xfId="3" applyFont="1" applyFill="1" applyBorder="1"/>
    <xf numFmtId="166" fontId="3" fillId="2" borderId="2" xfId="4" applyNumberFormat="1" applyFont="1" applyFill="1" applyBorder="1" applyAlignment="1">
      <alignment horizontal="right"/>
    </xf>
    <xf numFmtId="167" fontId="4" fillId="2" borderId="2" xfId="4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vertical="top" wrapText="1"/>
    </xf>
    <xf numFmtId="0" fontId="8" fillId="2" borderId="2" xfId="0" applyFont="1" applyFill="1" applyBorder="1"/>
    <xf numFmtId="166" fontId="8" fillId="2" borderId="2" xfId="1" applyNumberFormat="1" applyFont="1" applyFill="1" applyBorder="1"/>
    <xf numFmtId="0" fontId="13" fillId="2" borderId="0" xfId="0" applyFont="1" applyFill="1" applyBorder="1"/>
    <xf numFmtId="10" fontId="6" fillId="2" borderId="0" xfId="0" applyNumberFormat="1" applyFont="1" applyFill="1"/>
    <xf numFmtId="166" fontId="8" fillId="2" borderId="3" xfId="1" applyNumberFormat="1" applyFont="1" applyFill="1" applyBorder="1"/>
    <xf numFmtId="165" fontId="6" fillId="2" borderId="0" xfId="0" applyNumberFormat="1" applyFont="1" applyFill="1" applyBorder="1"/>
    <xf numFmtId="165" fontId="4" fillId="2" borderId="0" xfId="0" applyNumberFormat="1" applyFont="1" applyFill="1" applyBorder="1" applyProtection="1">
      <protection locked="0"/>
    </xf>
    <xf numFmtId="9" fontId="6" fillId="2" borderId="0" xfId="2" applyFont="1" applyFill="1"/>
    <xf numFmtId="9" fontId="6" fillId="2" borderId="2" xfId="2" applyFont="1" applyFill="1" applyBorder="1"/>
    <xf numFmtId="9" fontId="8" fillId="2" borderId="0" xfId="2" applyFont="1" applyFill="1"/>
    <xf numFmtId="9" fontId="4" fillId="4" borderId="0" xfId="2" applyFont="1" applyFill="1"/>
    <xf numFmtId="9" fontId="4" fillId="4" borderId="2" xfId="2" applyFont="1" applyFill="1" applyBorder="1"/>
    <xf numFmtId="9" fontId="3" fillId="4" borderId="0" xfId="2" applyFont="1" applyFill="1"/>
    <xf numFmtId="3" fontId="6" fillId="4" borderId="0" xfId="0" applyNumberFormat="1" applyFont="1" applyFill="1" applyBorder="1"/>
    <xf numFmtId="3" fontId="6" fillId="2" borderId="0" xfId="0" applyNumberFormat="1" applyFont="1" applyFill="1" applyBorder="1"/>
    <xf numFmtId="3" fontId="6" fillId="4" borderId="2" xfId="0" applyNumberFormat="1" applyFont="1" applyFill="1" applyBorder="1"/>
    <xf numFmtId="0" fontId="3" fillId="2" borderId="0" xfId="0" applyFont="1" applyFill="1" applyBorder="1"/>
    <xf numFmtId="0" fontId="6" fillId="0" borderId="0" xfId="0" applyFont="1"/>
    <xf numFmtId="166" fontId="6" fillId="4" borderId="0" xfId="1" applyNumberFormat="1" applyFont="1" applyFill="1" applyBorder="1" applyAlignment="1">
      <alignment horizontal="right"/>
    </xf>
    <xf numFmtId="166" fontId="6" fillId="0" borderId="0" xfId="0" applyNumberFormat="1" applyFont="1"/>
    <xf numFmtId="0" fontId="6" fillId="0" borderId="2" xfId="0" applyFont="1" applyBorder="1"/>
    <xf numFmtId="166" fontId="6" fillId="4" borderId="2" xfId="1" applyNumberFormat="1" applyFont="1" applyFill="1" applyBorder="1" applyAlignment="1">
      <alignment horizontal="right"/>
    </xf>
    <xf numFmtId="0" fontId="6" fillId="0" borderId="0" xfId="0" applyFont="1" applyBorder="1"/>
    <xf numFmtId="166" fontId="6" fillId="0" borderId="0" xfId="1" applyNumberFormat="1" applyFont="1"/>
    <xf numFmtId="166" fontId="8" fillId="0" borderId="0" xfId="1" applyNumberFormat="1" applyFont="1"/>
    <xf numFmtId="166" fontId="6" fillId="0" borderId="0" xfId="1" applyNumberFormat="1" applyFont="1" applyBorder="1"/>
    <xf numFmtId="166" fontId="6" fillId="4" borderId="8" xfId="1" applyNumberFormat="1" applyFont="1" applyFill="1" applyBorder="1"/>
    <xf numFmtId="165" fontId="6" fillId="4" borderId="2" xfId="0" applyNumberFormat="1" applyFont="1" applyFill="1" applyBorder="1"/>
    <xf numFmtId="0" fontId="8" fillId="0" borderId="3" xfId="0" applyFont="1" applyBorder="1"/>
    <xf numFmtId="165" fontId="8" fillId="4" borderId="3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66" fontId="6" fillId="0" borderId="2" xfId="1" applyNumberFormat="1" applyFont="1" applyBorder="1"/>
    <xf numFmtId="3" fontId="4" fillId="2" borderId="0" xfId="0" applyNumberFormat="1" applyFont="1" applyFill="1" applyBorder="1" applyAlignment="1">
      <alignment horizontal="center"/>
    </xf>
    <xf numFmtId="165" fontId="6" fillId="2" borderId="0" xfId="2" applyNumberFormat="1" applyFont="1" applyFill="1"/>
    <xf numFmtId="3" fontId="6" fillId="0" borderId="0" xfId="0" applyNumberFormat="1" applyFont="1"/>
    <xf numFmtId="3" fontId="6" fillId="0" borderId="0" xfId="0" applyNumberFormat="1" applyFont="1" applyFill="1"/>
    <xf numFmtId="166" fontId="8" fillId="4" borderId="3" xfId="1" applyNumberFormat="1" applyFont="1" applyFill="1" applyBorder="1"/>
    <xf numFmtId="166" fontId="8" fillId="0" borderId="3" xfId="1" applyNumberFormat="1" applyFont="1" applyBorder="1"/>
    <xf numFmtId="0" fontId="2" fillId="0" borderId="0" xfId="3" applyFont="1"/>
    <xf numFmtId="0" fontId="7" fillId="3" borderId="0" xfId="3" applyFont="1" applyFill="1" applyBorder="1"/>
    <xf numFmtId="0" fontId="7" fillId="3" borderId="0" xfId="3" applyFont="1" applyFill="1" applyBorder="1" applyAlignment="1">
      <alignment horizontal="right" wrapText="1"/>
    </xf>
    <xf numFmtId="0" fontId="4" fillId="0" borderId="0" xfId="3" applyFont="1" applyBorder="1"/>
    <xf numFmtId="165" fontId="4" fillId="0" borderId="0" xfId="6" applyNumberFormat="1" applyFont="1" applyBorder="1" applyAlignment="1" applyProtection="1">
      <alignment horizontal="right"/>
      <protection locked="0"/>
    </xf>
    <xf numFmtId="0" fontId="4" fillId="0" borderId="2" xfId="3" applyFont="1" applyBorder="1"/>
    <xf numFmtId="165" fontId="4" fillId="0" borderId="2" xfId="6" applyNumberFormat="1" applyFont="1" applyBorder="1" applyAlignment="1" applyProtection="1">
      <alignment horizontal="right"/>
      <protection locked="0"/>
    </xf>
    <xf numFmtId="0" fontId="16" fillId="0" borderId="0" xfId="3" applyFont="1" applyBorder="1" applyAlignment="1">
      <alignment vertical="center"/>
    </xf>
    <xf numFmtId="3" fontId="6" fillId="4" borderId="0" xfId="0" applyNumberFormat="1" applyFont="1" applyFill="1" applyProtection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/>
    <xf numFmtId="166" fontId="17" fillId="8" borderId="9" xfId="0" applyNumberFormat="1" applyFont="1" applyFill="1" applyBorder="1" applyAlignment="1">
      <alignment wrapText="1"/>
    </xf>
    <xf numFmtId="166" fontId="0" fillId="8" borderId="10" xfId="0" applyNumberFormat="1" applyFill="1" applyBorder="1" applyAlignment="1">
      <alignment wrapText="1"/>
    </xf>
    <xf numFmtId="166" fontId="0" fillId="8" borderId="11" xfId="0" applyNumberFormat="1" applyFill="1" applyBorder="1" applyAlignment="1">
      <alignment wrapText="1"/>
    </xf>
    <xf numFmtId="166" fontId="0" fillId="8" borderId="12" xfId="0" applyNumberFormat="1" applyFill="1" applyBorder="1" applyAlignment="1">
      <alignment wrapText="1"/>
    </xf>
    <xf numFmtId="166" fontId="0" fillId="8" borderId="13" xfId="0" applyNumberForma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0" fillId="11" borderId="9" xfId="0" applyFill="1" applyBorder="1"/>
    <xf numFmtId="0" fontId="0" fillId="11" borderId="15" xfId="0" applyFill="1" applyBorder="1"/>
    <xf numFmtId="166" fontId="0" fillId="11" borderId="15" xfId="0" applyNumberFormat="1" applyFill="1" applyBorder="1" applyAlignment="1">
      <alignment wrapText="1"/>
    </xf>
    <xf numFmtId="0" fontId="0" fillId="10" borderId="15" xfId="0" applyFill="1" applyBorder="1"/>
    <xf numFmtId="166" fontId="0" fillId="10" borderId="15" xfId="0" applyNumberFormat="1" applyFill="1" applyBorder="1" applyAlignment="1">
      <alignment wrapText="1"/>
    </xf>
    <xf numFmtId="166" fontId="5" fillId="7" borderId="15" xfId="0" applyNumberFormat="1" applyFont="1" applyFill="1" applyBorder="1" applyAlignment="1">
      <alignment wrapText="1"/>
    </xf>
    <xf numFmtId="166" fontId="17" fillId="10" borderId="15" xfId="0" applyNumberFormat="1" applyFont="1" applyFill="1" applyBorder="1" applyAlignment="1">
      <alignment wrapText="1"/>
    </xf>
    <xf numFmtId="166" fontId="23" fillId="9" borderId="9" xfId="0" applyNumberFormat="1" applyFont="1" applyFill="1" applyBorder="1" applyAlignment="1">
      <alignment wrapText="1"/>
    </xf>
    <xf numFmtId="166" fontId="5" fillId="9" borderId="12" xfId="0" applyNumberFormat="1" applyFont="1" applyFill="1" applyBorder="1" applyAlignment="1">
      <alignment wrapText="1"/>
    </xf>
    <xf numFmtId="0" fontId="8" fillId="2" borderId="3" xfId="0" applyFont="1" applyFill="1" applyBorder="1"/>
    <xf numFmtId="166" fontId="8" fillId="4" borderId="3" xfId="0" applyNumberFormat="1" applyFont="1" applyFill="1" applyBorder="1"/>
    <xf numFmtId="166" fontId="8" fillId="2" borderId="3" xfId="0" applyNumberFormat="1" applyFont="1" applyFill="1" applyBorder="1"/>
    <xf numFmtId="1" fontId="8" fillId="2" borderId="3" xfId="0" applyNumberFormat="1" applyFont="1" applyFill="1" applyBorder="1"/>
    <xf numFmtId="1" fontId="8" fillId="4" borderId="3" xfId="0" applyNumberFormat="1" applyFont="1" applyFill="1" applyBorder="1"/>
    <xf numFmtId="166" fontId="8" fillId="4" borderId="3" xfId="1" applyNumberFormat="1" applyFont="1" applyFill="1" applyBorder="1" applyAlignment="1">
      <alignment horizontal="right"/>
    </xf>
    <xf numFmtId="3" fontId="8" fillId="4" borderId="3" xfId="0" applyNumberFormat="1" applyFont="1" applyFill="1" applyBorder="1"/>
    <xf numFmtId="3" fontId="8" fillId="2" borderId="3" xfId="0" applyNumberFormat="1" applyFont="1" applyFill="1" applyBorder="1"/>
    <xf numFmtId="166" fontId="8" fillId="0" borderId="3" xfId="1" applyNumberFormat="1" applyFont="1" applyFill="1" applyBorder="1"/>
    <xf numFmtId="0" fontId="9" fillId="3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9" fillId="3" borderId="0" xfId="0" applyFont="1" applyFill="1" applyBorder="1" applyAlignment="1">
      <alignment horizontal="center"/>
    </xf>
    <xf numFmtId="2" fontId="4" fillId="0" borderId="1" xfId="2" quotePrefix="1" applyNumberFormat="1" applyFont="1" applyFill="1" applyBorder="1" applyAlignment="1">
      <alignment horizontal="right"/>
    </xf>
    <xf numFmtId="164" fontId="4" fillId="0" borderId="0" xfId="2" quotePrefix="1" applyNumberFormat="1" applyFont="1" applyFill="1" applyBorder="1" applyAlignment="1">
      <alignment horizontal="right"/>
    </xf>
    <xf numFmtId="9" fontId="4" fillId="4" borderId="0" xfId="2" quotePrefix="1" applyNumberFormat="1" applyFont="1" applyFill="1" applyBorder="1" applyAlignment="1">
      <alignment horizontal="right"/>
    </xf>
    <xf numFmtId="9" fontId="4" fillId="2" borderId="0" xfId="2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6" fillId="3" borderId="0" xfId="0" applyFont="1" applyFill="1"/>
    <xf numFmtId="166" fontId="6" fillId="3" borderId="0" xfId="1" applyNumberFormat="1" applyFont="1" applyFill="1"/>
    <xf numFmtId="0" fontId="6" fillId="3" borderId="0" xfId="0" applyFont="1" applyFill="1" applyBorder="1"/>
    <xf numFmtId="166" fontId="6" fillId="3" borderId="0" xfId="1" applyNumberFormat="1" applyFont="1" applyFill="1" applyBorder="1"/>
    <xf numFmtId="166" fontId="8" fillId="3" borderId="0" xfId="1" applyNumberFormat="1" applyFont="1" applyFill="1" applyBorder="1"/>
    <xf numFmtId="0" fontId="4" fillId="3" borderId="0" xfId="3" applyFont="1" applyFill="1" applyBorder="1"/>
    <xf numFmtId="0" fontId="0" fillId="3" borderId="0" xfId="0" applyFill="1" applyBorder="1"/>
    <xf numFmtId="166" fontId="6" fillId="3" borderId="0" xfId="0" applyNumberFormat="1" applyFont="1" applyFill="1" applyBorder="1"/>
    <xf numFmtId="166" fontId="8" fillId="3" borderId="0" xfId="0" applyNumberFormat="1" applyFont="1" applyFill="1" applyBorder="1"/>
    <xf numFmtId="166" fontId="4" fillId="3" borderId="0" xfId="4" applyNumberFormat="1" applyFont="1" applyFill="1" applyBorder="1" applyAlignment="1">
      <alignment horizontal="right"/>
    </xf>
    <xf numFmtId="43" fontId="3" fillId="3" borderId="0" xfId="4" applyFont="1" applyFill="1" applyBorder="1" applyAlignment="1">
      <alignment horizontal="right"/>
    </xf>
    <xf numFmtId="167" fontId="4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6" fontId="6" fillId="2" borderId="0" xfId="0" applyNumberFormat="1" applyFont="1" applyFill="1" applyBorder="1"/>
    <xf numFmtId="166" fontId="8" fillId="2" borderId="0" xfId="0" applyNumberFormat="1" applyFont="1" applyFill="1" applyBorder="1"/>
    <xf numFmtId="166" fontId="4" fillId="2" borderId="0" xfId="4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right"/>
    </xf>
    <xf numFmtId="0" fontId="3" fillId="2" borderId="0" xfId="3" applyFont="1" applyFill="1" applyBorder="1"/>
    <xf numFmtId="43" fontId="3" fillId="2" borderId="0" xfId="4" applyFont="1" applyFill="1" applyBorder="1" applyAlignment="1">
      <alignment horizontal="right"/>
    </xf>
    <xf numFmtId="166" fontId="8" fillId="2" borderId="0" xfId="4" applyNumberFormat="1" applyFont="1" applyFill="1" applyBorder="1" applyAlignment="1">
      <alignment horizontal="right"/>
    </xf>
    <xf numFmtId="167" fontId="4" fillId="2" borderId="0" xfId="4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vertical="top" wrapText="1"/>
    </xf>
    <xf numFmtId="0" fontId="6" fillId="2" borderId="0" xfId="0" applyFont="1" applyFill="1" applyBorder="1" applyAlignment="1"/>
    <xf numFmtId="0" fontId="9" fillId="2" borderId="0" xfId="0" applyFont="1" applyFill="1" applyBorder="1" applyAlignment="1"/>
    <xf numFmtId="0" fontId="9" fillId="3" borderId="0" xfId="0" applyFont="1" applyFill="1" applyBorder="1" applyAlignment="1"/>
    <xf numFmtId="0" fontId="4" fillId="0" borderId="0" xfId="3" applyFont="1"/>
    <xf numFmtId="0" fontId="4" fillId="2" borderId="2" xfId="3" applyFont="1" applyFill="1" applyBorder="1"/>
    <xf numFmtId="167" fontId="4" fillId="4" borderId="2" xfId="4" applyNumberFormat="1" applyFont="1" applyFill="1" applyBorder="1" applyAlignment="1">
      <alignment horizontal="right"/>
    </xf>
    <xf numFmtId="167" fontId="4" fillId="0" borderId="2" xfId="4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wrapText="1"/>
    </xf>
    <xf numFmtId="166" fontId="6" fillId="2" borderId="0" xfId="1" applyNumberFormat="1" applyFont="1" applyFill="1" applyAlignment="1">
      <alignment horizontal="right"/>
    </xf>
    <xf numFmtId="166" fontId="6" fillId="2" borderId="2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8" fillId="2" borderId="2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1" fontId="6" fillId="2" borderId="0" xfId="0" applyNumberFormat="1" applyFont="1" applyFill="1" applyBorder="1"/>
    <xf numFmtId="10" fontId="6" fillId="2" borderId="0" xfId="0" applyNumberFormat="1" applyFont="1" applyFill="1" applyBorder="1"/>
    <xf numFmtId="166" fontId="6" fillId="2" borderId="2" xfId="1" applyNumberFormat="1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right"/>
    </xf>
    <xf numFmtId="166" fontId="8" fillId="2" borderId="3" xfId="1" applyNumberFormat="1" applyFont="1" applyFill="1" applyBorder="1" applyAlignment="1">
      <alignment horizontal="right"/>
    </xf>
    <xf numFmtId="10" fontId="6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165" fontId="6" fillId="4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5" fontId="4" fillId="2" borderId="0" xfId="5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165" fontId="6" fillId="2" borderId="2" xfId="0" applyNumberFormat="1" applyFont="1" applyFill="1" applyBorder="1" applyAlignment="1"/>
    <xf numFmtId="165" fontId="4" fillId="2" borderId="2" xfId="5" applyNumberFormat="1" applyFont="1" applyFill="1" applyBorder="1" applyAlignment="1" applyProtection="1">
      <protection locked="0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Fill="1" applyAlignment="1">
      <alignment wrapText="1"/>
    </xf>
    <xf numFmtId="3" fontId="6" fillId="0" borderId="2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3" fontId="8" fillId="0" borderId="3" xfId="0" applyNumberFormat="1" applyFont="1" applyFill="1" applyBorder="1" applyAlignment="1">
      <alignment wrapText="1"/>
    </xf>
    <xf numFmtId="1" fontId="6" fillId="3" borderId="0" xfId="0" applyNumberFormat="1" applyFont="1" applyFill="1" applyBorder="1"/>
    <xf numFmtId="10" fontId="6" fillId="3" borderId="0" xfId="0" applyNumberFormat="1" applyFont="1" applyFill="1" applyBorder="1"/>
    <xf numFmtId="165" fontId="4" fillId="3" borderId="0" xfId="5" applyNumberFormat="1" applyFont="1" applyFill="1" applyBorder="1" applyProtection="1">
      <protection locked="0"/>
    </xf>
    <xf numFmtId="165" fontId="6" fillId="3" borderId="0" xfId="0" applyNumberFormat="1" applyFont="1" applyFill="1" applyBorder="1"/>
    <xf numFmtId="3" fontId="6" fillId="3" borderId="0" xfId="0" applyNumberFormat="1" applyFont="1" applyFill="1" applyBorder="1"/>
    <xf numFmtId="1" fontId="8" fillId="3" borderId="0" xfId="0" applyNumberFormat="1" applyFont="1" applyFill="1" applyBorder="1"/>
    <xf numFmtId="9" fontId="6" fillId="3" borderId="0" xfId="2" applyFont="1" applyFill="1" applyBorder="1"/>
    <xf numFmtId="9" fontId="6" fillId="3" borderId="0" xfId="0" applyNumberFormat="1" applyFont="1" applyFill="1" applyBorder="1"/>
    <xf numFmtId="9" fontId="8" fillId="3" borderId="0" xfId="2" applyFont="1" applyFill="1" applyBorder="1"/>
    <xf numFmtId="9" fontId="8" fillId="3" borderId="0" xfId="0" applyNumberFormat="1" applyFont="1" applyFill="1" applyBorder="1"/>
    <xf numFmtId="9" fontId="6" fillId="3" borderId="0" xfId="2" applyNumberFormat="1" applyFont="1" applyFill="1" applyBorder="1"/>
    <xf numFmtId="9" fontId="8" fillId="3" borderId="0" xfId="2" applyNumberFormat="1" applyFont="1" applyFill="1" applyBorder="1"/>
    <xf numFmtId="9" fontId="4" fillId="2" borderId="0" xfId="2" applyFont="1" applyFill="1"/>
    <xf numFmtId="0" fontId="8" fillId="2" borderId="0" xfId="0" applyFont="1" applyFill="1" applyBorder="1" applyAlignment="1"/>
    <xf numFmtId="1" fontId="8" fillId="2" borderId="0" xfId="0" applyNumberFormat="1" applyFont="1" applyFill="1" applyBorder="1"/>
    <xf numFmtId="9" fontId="6" fillId="2" borderId="0" xfId="2" applyFont="1" applyFill="1" applyBorder="1"/>
    <xf numFmtId="9" fontId="8" fillId="2" borderId="0" xfId="2" applyFont="1" applyFill="1" applyBorder="1"/>
    <xf numFmtId="1" fontId="4" fillId="2" borderId="0" xfId="0" applyNumberFormat="1" applyFont="1" applyFill="1" applyBorder="1"/>
    <xf numFmtId="1" fontId="3" fillId="2" borderId="0" xfId="0" applyNumberFormat="1" applyFont="1" applyFill="1" applyBorder="1"/>
    <xf numFmtId="0" fontId="5" fillId="2" borderId="0" xfId="0" applyFont="1" applyFill="1" applyBorder="1"/>
    <xf numFmtId="9" fontId="4" fillId="2" borderId="0" xfId="2" applyFont="1" applyFill="1" applyBorder="1"/>
    <xf numFmtId="9" fontId="3" fillId="2" borderId="0" xfId="2" applyFont="1" applyFill="1" applyBorder="1"/>
    <xf numFmtId="3" fontId="8" fillId="2" borderId="0" xfId="0" applyNumberFormat="1" applyFont="1" applyFill="1" applyBorder="1"/>
    <xf numFmtId="1" fontId="6" fillId="2" borderId="0" xfId="0" applyNumberFormat="1" applyFont="1" applyFill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9" fontId="6" fillId="2" borderId="0" xfId="2" applyFont="1" applyFill="1" applyAlignment="1">
      <alignment horizontal="right"/>
    </xf>
    <xf numFmtId="9" fontId="6" fillId="2" borderId="2" xfId="2" applyFont="1" applyFill="1" applyBorder="1" applyAlignment="1">
      <alignment horizontal="right"/>
    </xf>
    <xf numFmtId="9" fontId="8" fillId="2" borderId="0" xfId="2" applyFont="1" applyFill="1" applyAlignment="1">
      <alignment horizontal="right"/>
    </xf>
    <xf numFmtId="9" fontId="8" fillId="2" borderId="0" xfId="2" applyNumberFormat="1" applyFont="1" applyFill="1"/>
    <xf numFmtId="9" fontId="8" fillId="2" borderId="0" xfId="2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166" fontId="6" fillId="2" borderId="8" xfId="1" applyNumberFormat="1" applyFont="1" applyFill="1" applyBorder="1"/>
    <xf numFmtId="165" fontId="6" fillId="2" borderId="2" xfId="0" applyNumberFormat="1" applyFont="1" applyFill="1" applyBorder="1"/>
    <xf numFmtId="165" fontId="8" fillId="2" borderId="3" xfId="0" applyNumberFormat="1" applyFont="1" applyFill="1" applyBorder="1"/>
    <xf numFmtId="168" fontId="6" fillId="2" borderId="0" xfId="0" applyNumberFormat="1" applyFont="1" applyFill="1"/>
    <xf numFmtId="164" fontId="6" fillId="2" borderId="0" xfId="0" applyNumberFormat="1" applyFont="1" applyFill="1"/>
    <xf numFmtId="165" fontId="8" fillId="2" borderId="0" xfId="0" applyNumberFormat="1" applyFont="1" applyFill="1" applyBorder="1"/>
    <xf numFmtId="168" fontId="6" fillId="2" borderId="0" xfId="0" applyNumberFormat="1" applyFont="1" applyFill="1" applyBorder="1"/>
    <xf numFmtId="164" fontId="6" fillId="2" borderId="0" xfId="0" applyNumberFormat="1" applyFont="1" applyFill="1" applyBorder="1"/>
    <xf numFmtId="165" fontId="6" fillId="2" borderId="0" xfId="2" applyNumberFormat="1" applyFont="1" applyFill="1" applyBorder="1"/>
    <xf numFmtId="165" fontId="6" fillId="2" borderId="0" xfId="1" applyNumberFormat="1" applyFont="1" applyFill="1" applyBorder="1"/>
    <xf numFmtId="0" fontId="6" fillId="2" borderId="8" xfId="0" applyFont="1" applyFill="1" applyBorder="1"/>
    <xf numFmtId="0" fontId="8" fillId="0" borderId="0" xfId="0" applyFont="1" applyBorder="1"/>
    <xf numFmtId="165" fontId="8" fillId="0" borderId="0" xfId="0" applyNumberFormat="1" applyFont="1" applyBorder="1"/>
    <xf numFmtId="164" fontId="6" fillId="2" borderId="2" xfId="0" applyNumberFormat="1" applyFont="1" applyFill="1" applyBorder="1"/>
    <xf numFmtId="168" fontId="6" fillId="2" borderId="2" xfId="0" applyNumberFormat="1" applyFont="1" applyFill="1" applyBorder="1"/>
    <xf numFmtId="166" fontId="8" fillId="4" borderId="2" xfId="1" applyNumberFormat="1" applyFont="1" applyFill="1" applyBorder="1" applyAlignment="1">
      <alignment horizontal="right"/>
    </xf>
    <xf numFmtId="165" fontId="6" fillId="4" borderId="2" xfId="1" applyNumberFormat="1" applyFont="1" applyFill="1" applyBorder="1"/>
    <xf numFmtId="165" fontId="6" fillId="2" borderId="2" xfId="1" applyNumberFormat="1" applyFont="1" applyFill="1" applyBorder="1"/>
    <xf numFmtId="170" fontId="1" fillId="0" borderId="19" xfId="8" applyNumberFormat="1" applyBorder="1"/>
    <xf numFmtId="1" fontId="1" fillId="0" borderId="0" xfId="8" applyNumberFormat="1"/>
    <xf numFmtId="0" fontId="9" fillId="3" borderId="7" xfId="0" applyFont="1" applyFill="1" applyBorder="1" applyAlignment="1">
      <alignment horizontal="right"/>
    </xf>
    <xf numFmtId="3" fontId="6" fillId="2" borderId="0" xfId="1" applyNumberFormat="1" applyFont="1" applyFill="1" applyBorder="1"/>
    <xf numFmtId="166" fontId="8" fillId="0" borderId="0" xfId="1" applyNumberFormat="1" applyFont="1" applyBorder="1"/>
    <xf numFmtId="3" fontId="4" fillId="4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43" fontId="6" fillId="4" borderId="2" xfId="1" applyFont="1" applyFill="1" applyBorder="1"/>
    <xf numFmtId="43" fontId="6" fillId="0" borderId="2" xfId="1" applyFont="1" applyFill="1" applyBorder="1"/>
    <xf numFmtId="0" fontId="9" fillId="3" borderId="0" xfId="0" applyFont="1" applyFill="1" applyBorder="1" applyAlignment="1">
      <alignment horizontal="right" wrapText="1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 wrapText="1"/>
    </xf>
    <xf numFmtId="0" fontId="14" fillId="3" borderId="0" xfId="8" applyFont="1" applyFill="1" applyAlignment="1">
      <alignment horizontal="right" wrapText="1"/>
    </xf>
    <xf numFmtId="3" fontId="14" fillId="3" borderId="0" xfId="8" applyNumberFormat="1" applyFont="1" applyFill="1" applyAlignment="1">
      <alignment horizontal="right" wrapText="1"/>
    </xf>
    <xf numFmtId="0" fontId="25" fillId="3" borderId="0" xfId="0" applyFont="1" applyFill="1" applyAlignment="1">
      <alignment horizontal="right"/>
    </xf>
    <xf numFmtId="0" fontId="25" fillId="3" borderId="0" xfId="0" applyFont="1" applyFill="1" applyAlignment="1">
      <alignment horizontal="left"/>
    </xf>
    <xf numFmtId="0" fontId="9" fillId="3" borderId="7" xfId="0" applyFont="1" applyFill="1" applyBorder="1"/>
    <xf numFmtId="0" fontId="3" fillId="5" borderId="0" xfId="0" applyFont="1" applyFill="1"/>
    <xf numFmtId="166" fontId="4" fillId="4" borderId="0" xfId="7" applyNumberFormat="1" applyFont="1" applyFill="1"/>
    <xf numFmtId="166" fontId="4" fillId="2" borderId="0" xfId="7" applyNumberFormat="1" applyFont="1" applyFill="1"/>
    <xf numFmtId="0" fontId="4" fillId="5" borderId="0" xfId="0" applyFont="1" applyFill="1"/>
    <xf numFmtId="164" fontId="4" fillId="4" borderId="0" xfId="7" applyNumberFormat="1" applyFont="1" applyFill="1"/>
    <xf numFmtId="9" fontId="4" fillId="2" borderId="0" xfId="6" applyFont="1" applyFill="1"/>
    <xf numFmtId="164" fontId="4" fillId="2" borderId="0" xfId="7" applyNumberFormat="1" applyFont="1" applyFill="1"/>
    <xf numFmtId="0" fontId="4" fillId="2" borderId="0" xfId="0" applyFont="1" applyFill="1"/>
    <xf numFmtId="9" fontId="4" fillId="2" borderId="0" xfId="7" applyNumberFormat="1" applyFont="1" applyFill="1"/>
    <xf numFmtId="0" fontId="4" fillId="2" borderId="2" xfId="0" applyFont="1" applyFill="1" applyBorder="1"/>
    <xf numFmtId="164" fontId="4" fillId="4" borderId="2" xfId="7" applyNumberFormat="1" applyFont="1" applyFill="1" applyBorder="1"/>
    <xf numFmtId="9" fontId="4" fillId="2" borderId="2" xfId="7" applyNumberFormat="1" applyFont="1" applyFill="1" applyBorder="1"/>
    <xf numFmtId="0" fontId="3" fillId="2" borderId="3" xfId="0" applyFont="1" applyFill="1" applyBorder="1"/>
    <xf numFmtId="164" fontId="3" fillId="4" borderId="3" xfId="7" applyNumberFormat="1" applyFont="1" applyFill="1" applyBorder="1"/>
    <xf numFmtId="9" fontId="3" fillId="2" borderId="3" xfId="7" applyNumberFormat="1" applyFont="1" applyFill="1" applyBorder="1"/>
    <xf numFmtId="164" fontId="3" fillId="2" borderId="3" xfId="7" applyNumberFormat="1" applyFont="1" applyFill="1" applyBorder="1"/>
    <xf numFmtId="9" fontId="3" fillId="2" borderId="3" xfId="0" applyNumberFormat="1" applyFont="1" applyFill="1" applyBorder="1"/>
    <xf numFmtId="0" fontId="7" fillId="3" borderId="0" xfId="0" applyFont="1" applyFill="1" applyBorder="1" applyAlignment="1"/>
    <xf numFmtId="0" fontId="7" fillId="3" borderId="0" xfId="0" applyFont="1" applyFill="1" applyAlignment="1">
      <alignment horizontal="right" wrapText="1"/>
    </xf>
    <xf numFmtId="49" fontId="7" fillId="3" borderId="0" xfId="0" applyNumberFormat="1" applyFont="1" applyFill="1" applyAlignment="1">
      <alignment horizontal="right" wrapText="1"/>
    </xf>
    <xf numFmtId="3" fontId="7" fillId="3" borderId="0" xfId="12" applyNumberFormat="1" applyFont="1" applyFill="1" applyBorder="1" applyProtection="1"/>
    <xf numFmtId="14" fontId="7" fillId="3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164" fontId="4" fillId="2" borderId="0" xfId="0" applyNumberFormat="1" applyFont="1" applyFill="1" applyBorder="1"/>
    <xf numFmtId="165" fontId="4" fillId="4" borderId="0" xfId="0" applyNumberFormat="1" applyFont="1" applyFill="1" applyBorder="1"/>
    <xf numFmtId="165" fontId="4" fillId="2" borderId="0" xfId="0" applyNumberFormat="1" applyFont="1" applyFill="1" applyBorder="1"/>
    <xf numFmtId="3" fontId="4" fillId="2" borderId="2" xfId="0" applyNumberFormat="1" applyFont="1" applyFill="1" applyBorder="1"/>
    <xf numFmtId="3" fontId="3" fillId="2" borderId="3" xfId="0" applyNumberFormat="1" applyFont="1" applyFill="1" applyBorder="1"/>
    <xf numFmtId="164" fontId="3" fillId="2" borderId="3" xfId="0" applyNumberFormat="1" applyFont="1" applyFill="1" applyBorder="1"/>
    <xf numFmtId="165" fontId="3" fillId="4" borderId="3" xfId="6" applyNumberFormat="1" applyFont="1" applyFill="1" applyBorder="1"/>
    <xf numFmtId="165" fontId="3" fillId="2" borderId="3" xfId="6" applyNumberFormat="1" applyFont="1" applyFill="1" applyBorder="1"/>
    <xf numFmtId="3" fontId="4" fillId="2" borderId="0" xfId="13" applyNumberFormat="1" applyFont="1" applyFill="1" applyBorder="1"/>
    <xf numFmtId="164" fontId="4" fillId="4" borderId="0" xfId="0" applyNumberFormat="1" applyFont="1" applyFill="1" applyBorder="1"/>
    <xf numFmtId="9" fontId="4" fillId="2" borderId="0" xfId="0" applyNumberFormat="1" applyFont="1" applyFill="1" applyBorder="1"/>
    <xf numFmtId="3" fontId="4" fillId="2" borderId="0" xfId="13" applyNumberFormat="1" applyFont="1" applyFill="1" applyBorder="1" applyAlignment="1">
      <alignment horizontal="left"/>
    </xf>
    <xf numFmtId="3" fontId="4" fillId="2" borderId="2" xfId="13" applyNumberFormat="1" applyFont="1" applyFill="1" applyBorder="1"/>
    <xf numFmtId="3" fontId="3" fillId="2" borderId="2" xfId="13" applyNumberFormat="1" applyFont="1" applyFill="1" applyBorder="1"/>
    <xf numFmtId="164" fontId="3" fillId="4" borderId="3" xfId="0" applyNumberFormat="1" applyFont="1" applyFill="1" applyBorder="1"/>
    <xf numFmtId="0" fontId="9" fillId="3" borderId="7" xfId="0" applyNumberFormat="1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164" fontId="4" fillId="4" borderId="0" xfId="1" applyNumberFormat="1" applyFont="1" applyFill="1"/>
    <xf numFmtId="0" fontId="4" fillId="0" borderId="2" xfId="0" applyFont="1" applyBorder="1" applyAlignment="1">
      <alignment wrapText="1"/>
    </xf>
    <xf numFmtId="164" fontId="4" fillId="4" borderId="2" xfId="1" applyNumberFormat="1" applyFont="1" applyFill="1" applyBorder="1"/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0" fontId="4" fillId="0" borderId="3" xfId="0" applyFont="1" applyBorder="1" applyAlignment="1">
      <alignment wrapText="1"/>
    </xf>
    <xf numFmtId="164" fontId="4" fillId="4" borderId="3" xfId="0" applyNumberFormat="1" applyFont="1" applyFill="1" applyBorder="1"/>
    <xf numFmtId="164" fontId="4" fillId="0" borderId="3" xfId="0" applyNumberFormat="1" applyFont="1" applyBorder="1"/>
    <xf numFmtId="165" fontId="3" fillId="4" borderId="3" xfId="0" applyNumberFormat="1" applyFont="1" applyFill="1" applyBorder="1"/>
    <xf numFmtId="165" fontId="3" fillId="0" borderId="3" xfId="0" applyNumberFormat="1" applyFont="1" applyBorder="1"/>
    <xf numFmtId="0" fontId="7" fillId="3" borderId="7" xfId="0" applyFont="1" applyFill="1" applyBorder="1"/>
    <xf numFmtId="14" fontId="7" fillId="3" borderId="7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3" xfId="0" applyFont="1" applyFill="1" applyBorder="1"/>
    <xf numFmtId="0" fontId="4" fillId="0" borderId="0" xfId="0" applyFont="1" applyFill="1" applyBorder="1" applyAlignment="1"/>
    <xf numFmtId="0" fontId="4" fillId="0" borderId="0" xfId="9" applyFont="1" applyFill="1" applyBorder="1"/>
    <xf numFmtId="0" fontId="3" fillId="0" borderId="0" xfId="0" applyFont="1" applyFill="1" applyBorder="1"/>
    <xf numFmtId="164" fontId="3" fillId="4" borderId="0" xfId="0" applyNumberFormat="1" applyFont="1" applyFill="1" applyBorder="1"/>
    <xf numFmtId="164" fontId="3" fillId="2" borderId="0" xfId="0" applyNumberFormat="1" applyFont="1" applyFill="1" applyBorder="1"/>
    <xf numFmtId="0" fontId="2" fillId="0" borderId="0" xfId="0" applyFont="1" applyFill="1" applyBorder="1"/>
    <xf numFmtId="0" fontId="4" fillId="0" borderId="3" xfId="0" applyFont="1" applyFill="1" applyBorder="1"/>
    <xf numFmtId="164" fontId="4" fillId="2" borderId="3" xfId="0" applyNumberFormat="1" applyFont="1" applyFill="1" applyBorder="1"/>
    <xf numFmtId="165" fontId="3" fillId="2" borderId="3" xfId="0" applyNumberFormat="1" applyFont="1" applyFill="1" applyBorder="1"/>
    <xf numFmtId="3" fontId="7" fillId="3" borderId="7" xfId="0" applyNumberFormat="1" applyFont="1" applyFill="1" applyBorder="1"/>
    <xf numFmtId="3" fontId="7" fillId="3" borderId="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/>
    <xf numFmtId="165" fontId="4" fillId="4" borderId="0" xfId="1" applyNumberFormat="1" applyFont="1" applyFill="1" applyBorder="1"/>
    <xf numFmtId="164" fontId="4" fillId="0" borderId="20" xfId="0" applyNumberFormat="1" applyFont="1" applyFill="1" applyBorder="1"/>
    <xf numFmtId="165" fontId="4" fillId="4" borderId="20" xfId="1" applyNumberFormat="1" applyFont="1" applyFill="1" applyBorder="1"/>
    <xf numFmtId="3" fontId="4" fillId="0" borderId="0" xfId="0" applyNumberFormat="1" applyFont="1" applyFill="1" applyBorder="1"/>
    <xf numFmtId="3" fontId="4" fillId="0" borderId="20" xfId="0" applyNumberFormat="1" applyFont="1" applyFill="1" applyBorder="1"/>
    <xf numFmtId="9" fontId="7" fillId="3" borderId="7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5" fontId="4" fillId="4" borderId="2" xfId="0" applyNumberFormat="1" applyFont="1" applyFill="1" applyBorder="1"/>
    <xf numFmtId="165" fontId="4" fillId="0" borderId="2" xfId="0" applyNumberFormat="1" applyFont="1" applyFill="1" applyBorder="1"/>
    <xf numFmtId="166" fontId="5" fillId="9" borderId="9" xfId="0" applyNumberFormat="1" applyFont="1" applyFill="1" applyBorder="1" applyAlignment="1">
      <alignment wrapText="1"/>
    </xf>
    <xf numFmtId="166" fontId="23" fillId="9" borderId="12" xfId="0" applyNumberFormat="1" applyFont="1" applyFill="1" applyBorder="1" applyAlignment="1">
      <alignment wrapText="1"/>
    </xf>
    <xf numFmtId="166" fontId="5" fillId="9" borderId="15" xfId="0" applyNumberFormat="1" applyFont="1" applyFill="1" applyBorder="1" applyAlignment="1">
      <alignment wrapText="1"/>
    </xf>
    <xf numFmtId="0" fontId="0" fillId="11" borderId="9" xfId="0" applyFill="1" applyBorder="1" applyAlignment="1"/>
    <xf numFmtId="166" fontId="0" fillId="12" borderId="15" xfId="0" applyNumberFormat="1" applyFill="1" applyBorder="1" applyAlignment="1">
      <alignment wrapText="1"/>
    </xf>
    <xf numFmtId="166" fontId="0" fillId="12" borderId="12" xfId="0" applyNumberFormat="1" applyFill="1" applyBorder="1" applyAlignment="1">
      <alignment wrapText="1"/>
    </xf>
    <xf numFmtId="164" fontId="4" fillId="4" borderId="0" xfId="9" applyNumberFormat="1" applyFont="1" applyFill="1" applyBorder="1"/>
    <xf numFmtId="164" fontId="4" fillId="2" borderId="0" xfId="9" applyNumberFormat="1" applyFont="1" applyFill="1" applyBorder="1"/>
    <xf numFmtId="164" fontId="3" fillId="4" borderId="3" xfId="9" applyNumberFormat="1" applyFont="1" applyFill="1" applyBorder="1"/>
    <xf numFmtId="164" fontId="3" fillId="2" borderId="3" xfId="9" applyNumberFormat="1" applyFont="1" applyFill="1" applyBorder="1"/>
    <xf numFmtId="164" fontId="4" fillId="2" borderId="2" xfId="9" applyNumberFormat="1" applyFont="1" applyFill="1" applyBorder="1"/>
    <xf numFmtId="164" fontId="4" fillId="4" borderId="0" xfId="9" applyNumberFormat="1" applyFont="1" applyFill="1"/>
    <xf numFmtId="164" fontId="4" fillId="2" borderId="0" xfId="9" applyNumberFormat="1" applyFont="1" applyFill="1"/>
    <xf numFmtId="9" fontId="3" fillId="2" borderId="3" xfId="9" applyNumberFormat="1" applyFont="1" applyFill="1" applyBorder="1"/>
    <xf numFmtId="9" fontId="4" fillId="2" borderId="0" xfId="9" applyNumberFormat="1" applyFont="1" applyFill="1"/>
    <xf numFmtId="164" fontId="4" fillId="2" borderId="2" xfId="0" applyNumberFormat="1" applyFont="1" applyFill="1" applyBorder="1"/>
    <xf numFmtId="0" fontId="3" fillId="2" borderId="2" xfId="0" applyFont="1" applyFill="1" applyBorder="1"/>
    <xf numFmtId="0" fontId="4" fillId="2" borderId="0" xfId="9" applyFont="1" applyFill="1" applyBorder="1"/>
    <xf numFmtId="0" fontId="4" fillId="2" borderId="2" xfId="9" applyFont="1" applyFill="1" applyBorder="1"/>
    <xf numFmtId="0" fontId="3" fillId="2" borderId="2" xfId="9" applyFont="1" applyFill="1" applyBorder="1"/>
    <xf numFmtId="0" fontId="3" fillId="2" borderId="3" xfId="9" applyFont="1" applyFill="1" applyBorder="1"/>
    <xf numFmtId="3" fontId="4" fillId="2" borderId="0" xfId="9" applyNumberFormat="1" applyFont="1" applyFill="1" applyBorder="1"/>
    <xf numFmtId="3" fontId="4" fillId="2" borderId="2" xfId="9" applyNumberFormat="1" applyFont="1" applyFill="1" applyBorder="1"/>
    <xf numFmtId="3" fontId="3" fillId="2" borderId="3" xfId="9" applyNumberFormat="1" applyFont="1" applyFill="1" applyBorder="1" applyAlignment="1">
      <alignment horizontal="left"/>
    </xf>
    <xf numFmtId="3" fontId="3" fillId="2" borderId="0" xfId="9" applyNumberFormat="1" applyFont="1" applyFill="1" applyBorder="1" applyAlignment="1">
      <alignment horizontal="left"/>
    </xf>
    <xf numFmtId="0" fontId="4" fillId="2" borderId="0" xfId="9" applyFont="1" applyFill="1"/>
    <xf numFmtId="9" fontId="6" fillId="2" borderId="0" xfId="2" applyFont="1" applyFill="1" applyBorder="1" applyAlignment="1">
      <alignment horizontal="right"/>
    </xf>
    <xf numFmtId="0" fontId="6" fillId="2" borderId="1" xfId="0" applyFont="1" applyFill="1" applyBorder="1"/>
    <xf numFmtId="9" fontId="4" fillId="4" borderId="0" xfId="2" applyFont="1" applyFill="1" applyBorder="1"/>
    <xf numFmtId="9" fontId="6" fillId="2" borderId="0" xfId="2" applyNumberFormat="1" applyFont="1" applyFill="1" applyBorder="1" applyAlignment="1">
      <alignment horizontal="right"/>
    </xf>
    <xf numFmtId="0" fontId="6" fillId="2" borderId="20" xfId="0" applyFont="1" applyFill="1" applyBorder="1"/>
    <xf numFmtId="9" fontId="4" fillId="4" borderId="20" xfId="2" applyFont="1" applyFill="1" applyBorder="1"/>
    <xf numFmtId="9" fontId="6" fillId="2" borderId="20" xfId="2" applyFont="1" applyFill="1" applyBorder="1"/>
    <xf numFmtId="9" fontId="6" fillId="2" borderId="20" xfId="2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10" fontId="4" fillId="2" borderId="3" xfId="2" applyNumberFormat="1" applyFont="1" applyFill="1" applyBorder="1"/>
    <xf numFmtId="0" fontId="4" fillId="2" borderId="3" xfId="0" applyFont="1" applyFill="1" applyBorder="1"/>
    <xf numFmtId="10" fontId="4" fillId="2" borderId="0" xfId="2" applyNumberFormat="1" applyFont="1" applyFill="1"/>
    <xf numFmtId="0" fontId="4" fillId="2" borderId="0" xfId="0" applyFont="1" applyFill="1"/>
    <xf numFmtId="0" fontId="0" fillId="2" borderId="0" xfId="0" applyFill="1"/>
    <xf numFmtId="165" fontId="0" fillId="2" borderId="0" xfId="2" applyNumberFormat="1" applyFont="1" applyFill="1"/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12" fillId="3" borderId="7" xfId="0" applyFont="1" applyFill="1" applyBorder="1"/>
    <xf numFmtId="0" fontId="12" fillId="3" borderId="7" xfId="0" applyFont="1" applyFill="1" applyBorder="1" applyAlignment="1">
      <alignment horizontal="right"/>
    </xf>
    <xf numFmtId="0" fontId="4" fillId="2" borderId="2" xfId="0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8" xfId="0" applyFill="1" applyBorder="1"/>
    <xf numFmtId="165" fontId="0" fillId="2" borderId="48" xfId="2" applyNumberFormat="1" applyFont="1" applyFill="1" applyBorder="1"/>
    <xf numFmtId="0" fontId="7" fillId="3" borderId="7" xfId="0" applyFont="1" applyFill="1" applyBorder="1" applyAlignment="1">
      <alignment horizontal="right"/>
    </xf>
    <xf numFmtId="166" fontId="6" fillId="4" borderId="1" xfId="0" applyNumberFormat="1" applyFont="1" applyFill="1" applyBorder="1"/>
    <xf numFmtId="166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66" fontId="4" fillId="4" borderId="2" xfId="1" applyNumberFormat="1" applyFont="1" applyFill="1" applyBorder="1"/>
    <xf numFmtId="166" fontId="6" fillId="0" borderId="2" xfId="1" applyNumberFormat="1" applyFont="1" applyFill="1" applyBorder="1"/>
    <xf numFmtId="166" fontId="4" fillId="2" borderId="2" xfId="1" applyNumberFormat="1" applyFont="1" applyFill="1" applyBorder="1"/>
    <xf numFmtId="166" fontId="6" fillId="0" borderId="2" xfId="1" applyNumberFormat="1" applyFont="1" applyFill="1" applyBorder="1" applyAlignment="1">
      <alignment horizontal="right"/>
    </xf>
    <xf numFmtId="9" fontId="6" fillId="2" borderId="20" xfId="2" applyFont="1" applyFill="1" applyBorder="1" applyAlignment="1">
      <alignment horizontal="right"/>
    </xf>
    <xf numFmtId="0" fontId="4" fillId="0" borderId="0" xfId="0" applyFont="1"/>
    <xf numFmtId="9" fontId="4" fillId="0" borderId="0" xfId="6" applyFont="1"/>
    <xf numFmtId="3" fontId="6" fillId="0" borderId="0" xfId="0" applyNumberFormat="1" applyFont="1" applyAlignment="1"/>
    <xf numFmtId="3" fontId="6" fillId="0" borderId="2" xfId="0" applyNumberFormat="1" applyFont="1" applyBorder="1" applyAlignment="1"/>
    <xf numFmtId="3" fontId="8" fillId="0" borderId="3" xfId="0" applyNumberFormat="1" applyFont="1" applyBorder="1" applyAlignment="1"/>
    <xf numFmtId="166" fontId="4" fillId="2" borderId="0" xfId="1" applyNumberFormat="1" applyFont="1" applyFill="1" applyBorder="1"/>
    <xf numFmtId="0" fontId="7" fillId="3" borderId="7" xfId="0" applyNumberFormat="1" applyFont="1" applyFill="1" applyBorder="1" applyAlignment="1">
      <alignment horizontal="right" wrapText="1"/>
    </xf>
    <xf numFmtId="166" fontId="8" fillId="4" borderId="2" xfId="0" applyNumberFormat="1" applyFont="1" applyFill="1" applyBorder="1"/>
    <xf numFmtId="166" fontId="8" fillId="2" borderId="2" xfId="0" applyNumberFormat="1" applyFont="1" applyFill="1" applyBorder="1"/>
    <xf numFmtId="166" fontId="8" fillId="2" borderId="2" xfId="0" applyNumberFormat="1" applyFont="1" applyFill="1" applyBorder="1" applyAlignment="1">
      <alignment horizontal="right"/>
    </xf>
    <xf numFmtId="166" fontId="6" fillId="4" borderId="1" xfId="1" applyNumberFormat="1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horizontal="right"/>
    </xf>
    <xf numFmtId="166" fontId="6" fillId="4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75" borderId="0" xfId="0" applyFill="1"/>
    <xf numFmtId="0" fontId="82" fillId="2" borderId="0" xfId="9" applyFont="1" applyFill="1" applyBorder="1"/>
    <xf numFmtId="165" fontId="4" fillId="2" borderId="0" xfId="6" applyNumberFormat="1" applyFont="1" applyFill="1" applyBorder="1" applyAlignment="1" applyProtection="1">
      <alignment horizontal="right"/>
      <protection locked="0"/>
    </xf>
    <xf numFmtId="166" fontId="83" fillId="4" borderId="2" xfId="0" applyNumberFormat="1" applyFont="1" applyFill="1" applyBorder="1"/>
    <xf numFmtId="166" fontId="83" fillId="2" borderId="2" xfId="0" applyNumberFormat="1" applyFont="1" applyFill="1" applyBorder="1"/>
    <xf numFmtId="166" fontId="83" fillId="2" borderId="2" xfId="0" applyNumberFormat="1" applyFont="1" applyFill="1" applyBorder="1" applyAlignment="1">
      <alignment horizontal="right"/>
    </xf>
    <xf numFmtId="0" fontId="83" fillId="2" borderId="2" xfId="0" applyFont="1" applyFill="1" applyBorder="1" applyAlignment="1">
      <alignment horizontal="left" indent="1"/>
    </xf>
    <xf numFmtId="165" fontId="6" fillId="2" borderId="0" xfId="0" applyNumberFormat="1" applyFont="1" applyFill="1" applyAlignment="1">
      <alignment horizontal="right"/>
    </xf>
    <xf numFmtId="0" fontId="7" fillId="3" borderId="0" xfId="3" applyFont="1" applyFill="1" applyBorder="1" applyAlignment="1"/>
    <xf numFmtId="0" fontId="7" fillId="3" borderId="0" xfId="5" applyFont="1" applyFill="1" applyBorder="1" applyAlignment="1">
      <alignment horizontal="left"/>
    </xf>
    <xf numFmtId="0" fontId="4" fillId="0" borderId="0" xfId="5" applyFont="1" applyBorder="1"/>
    <xf numFmtId="169" fontId="4" fillId="0" borderId="0" xfId="5" applyNumberFormat="1" applyFont="1" applyFill="1" applyBorder="1"/>
    <xf numFmtId="0" fontId="4" fillId="0" borderId="0" xfId="5" applyFont="1"/>
    <xf numFmtId="0" fontId="4" fillId="0" borderId="2" xfId="5" applyFont="1" applyBorder="1"/>
    <xf numFmtId="0" fontId="84" fillId="2" borderId="0" xfId="0" applyFont="1" applyFill="1"/>
    <xf numFmtId="0" fontId="84" fillId="2" borderId="0" xfId="0" applyFont="1" applyFill="1" applyBorder="1"/>
    <xf numFmtId="165" fontId="4" fillId="0" borderId="0" xfId="11" applyNumberFormat="1" applyFont="1" applyFill="1" applyBorder="1" applyAlignment="1">
      <alignment horizontal="right"/>
    </xf>
    <xf numFmtId="171" fontId="4" fillId="0" borderId="0" xfId="5" applyNumberFormat="1" applyFont="1" applyBorder="1" applyAlignment="1">
      <alignment horizontal="right"/>
    </xf>
    <xf numFmtId="171" fontId="4" fillId="0" borderId="0" xfId="1" applyNumberFormat="1" applyFont="1" applyBorder="1" applyAlignment="1">
      <alignment horizontal="right"/>
    </xf>
    <xf numFmtId="165" fontId="4" fillId="0" borderId="0" xfId="11" applyNumberFormat="1" applyFont="1" applyFill="1" applyAlignment="1">
      <alignment horizontal="right"/>
    </xf>
    <xf numFmtId="169" fontId="4" fillId="0" borderId="0" xfId="11" applyNumberFormat="1" applyFont="1" applyFill="1" applyBorder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9" fontId="4" fillId="0" borderId="2" xfId="11" applyNumberFormat="1" applyFont="1" applyFill="1" applyBorder="1" applyAlignment="1">
      <alignment horizontal="right"/>
    </xf>
    <xf numFmtId="0" fontId="7" fillId="3" borderId="0" xfId="5" applyFont="1" applyFill="1" applyBorder="1" applyAlignment="1">
      <alignment horizontal="right" wrapText="1"/>
    </xf>
    <xf numFmtId="0" fontId="6" fillId="0" borderId="1" xfId="0" applyFont="1" applyBorder="1"/>
    <xf numFmtId="166" fontId="6" fillId="0" borderId="1" xfId="1" applyNumberFormat="1" applyFont="1" applyBorder="1"/>
    <xf numFmtId="166" fontId="4" fillId="4" borderId="2" xfId="7" applyNumberFormat="1" applyFont="1" applyFill="1" applyBorder="1" applyAlignment="1">
      <alignment horizontal="right"/>
    </xf>
    <xf numFmtId="166" fontId="4" fillId="2" borderId="2" xfId="7" applyNumberFormat="1" applyFont="1" applyFill="1" applyBorder="1" applyAlignment="1">
      <alignment horizontal="right"/>
    </xf>
    <xf numFmtId="166" fontId="4" fillId="4" borderId="0" xfId="9" applyNumberFormat="1" applyFont="1" applyFill="1"/>
    <xf numFmtId="166" fontId="4" fillId="2" borderId="0" xfId="9" applyNumberFormat="1" applyFont="1" applyFill="1"/>
    <xf numFmtId="166" fontId="3" fillId="4" borderId="3" xfId="9" applyNumberFormat="1" applyFont="1" applyFill="1" applyBorder="1"/>
    <xf numFmtId="166" fontId="3" fillId="2" borderId="3" xfId="9" applyNumberFormat="1" applyFont="1" applyFill="1" applyBorder="1"/>
    <xf numFmtId="169" fontId="0" fillId="2" borderId="0" xfId="0" applyNumberFormat="1" applyFill="1"/>
    <xf numFmtId="0" fontId="4" fillId="2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" fillId="3" borderId="0" xfId="0" applyFont="1" applyFill="1"/>
    <xf numFmtId="9" fontId="4" fillId="3" borderId="0" xfId="6" applyFont="1" applyFill="1" applyAlignment="1">
      <alignment wrapText="1"/>
    </xf>
    <xf numFmtId="178" fontId="4" fillId="0" borderId="0" xfId="7" applyNumberFormat="1" applyFont="1" applyFill="1" applyBorder="1" applyAlignment="1" applyProtection="1">
      <alignment horizontal="right"/>
      <protection locked="0"/>
    </xf>
    <xf numFmtId="166" fontId="4" fillId="0" borderId="0" xfId="1" applyNumberFormat="1" applyFont="1" applyFill="1" applyBorder="1" applyAlignment="1" applyProtection="1">
      <alignment horizontal="right"/>
      <protection locked="0"/>
    </xf>
    <xf numFmtId="0" fontId="6" fillId="0" borderId="3" xfId="0" applyFont="1" applyBorder="1"/>
    <xf numFmtId="166" fontId="6" fillId="4" borderId="3" xfId="1" applyNumberFormat="1" applyFont="1" applyFill="1" applyBorder="1"/>
    <xf numFmtId="166" fontId="6" fillId="0" borderId="3" xfId="1" applyNumberFormat="1" applyFont="1" applyBorder="1"/>
    <xf numFmtId="41" fontId="8" fillId="4" borderId="3" xfId="1" applyNumberFormat="1" applyFont="1" applyFill="1" applyBorder="1"/>
    <xf numFmtId="0" fontId="6" fillId="0" borderId="0" xfId="0" applyFont="1" applyFill="1" applyBorder="1"/>
    <xf numFmtId="0" fontId="6" fillId="2" borderId="0" xfId="0" quotePrefix="1" applyFont="1" applyFill="1"/>
    <xf numFmtId="0" fontId="6" fillId="2" borderId="2" xfId="0" quotePrefix="1" applyFont="1" applyFill="1" applyBorder="1"/>
    <xf numFmtId="166" fontId="4" fillId="4" borderId="0" xfId="1" quotePrefix="1" applyNumberFormat="1" applyFont="1" applyFill="1" applyBorder="1" applyAlignment="1">
      <alignment horizontal="right"/>
    </xf>
    <xf numFmtId="166" fontId="4" fillId="2" borderId="0" xfId="1" quotePrefix="1" applyNumberFormat="1" applyFont="1" applyFill="1" applyBorder="1" applyAlignment="1">
      <alignment horizontal="right"/>
    </xf>
    <xf numFmtId="43" fontId="0" fillId="2" borderId="0" xfId="0" applyNumberFormat="1" applyFill="1"/>
    <xf numFmtId="3" fontId="7" fillId="3" borderId="7" xfId="0" applyNumberFormat="1" applyFont="1" applyFill="1" applyBorder="1" applyAlignment="1">
      <alignment horizontal="left" wrapText="1"/>
    </xf>
    <xf numFmtId="0" fontId="6" fillId="2" borderId="3" xfId="0" applyFont="1" applyFill="1" applyBorder="1"/>
    <xf numFmtId="166" fontId="6" fillId="2" borderId="3" xfId="1" applyNumberFormat="1" applyFont="1" applyFill="1" applyBorder="1"/>
    <xf numFmtId="166" fontId="4" fillId="2" borderId="0" xfId="1" applyNumberFormat="1" applyFont="1" applyFill="1"/>
    <xf numFmtId="0" fontId="26" fillId="0" borderId="0" xfId="0" applyFont="1" applyBorder="1" applyAlignment="1">
      <alignment horizontal="left" vertical="top" wrapText="1"/>
    </xf>
    <xf numFmtId="0" fontId="85" fillId="2" borderId="0" xfId="0" applyFont="1" applyFill="1"/>
    <xf numFmtId="2" fontId="4" fillId="0" borderId="0" xfId="2" quotePrefix="1" applyNumberFormat="1" applyFont="1" applyFill="1" applyBorder="1" applyAlignment="1">
      <alignment horizontal="right"/>
    </xf>
    <xf numFmtId="0" fontId="86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1" fillId="3" borderId="0" xfId="0" quotePrefix="1" applyFont="1" applyFill="1"/>
    <xf numFmtId="0" fontId="87" fillId="3" borderId="0" xfId="0" applyFont="1" applyFill="1"/>
    <xf numFmtId="1" fontId="87" fillId="3" borderId="0" xfId="0" applyNumberFormat="1" applyFont="1" applyFill="1"/>
    <xf numFmtId="0" fontId="15" fillId="0" borderId="0" xfId="0" applyFont="1" applyAlignment="1">
      <alignment horizontal="left"/>
    </xf>
    <xf numFmtId="14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88" fillId="2" borderId="0" xfId="0" quotePrefix="1" applyFont="1" applyFill="1"/>
    <xf numFmtId="0" fontId="27" fillId="0" borderId="0" xfId="0" applyFont="1" applyBorder="1" applyAlignment="1">
      <alignment horizontal="left"/>
    </xf>
    <xf numFmtId="0" fontId="0" fillId="3" borderId="0" xfId="0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9" fontId="4" fillId="2" borderId="0" xfId="2" applyFont="1" applyFill="1" applyAlignment="1">
      <alignment horizontal="right"/>
    </xf>
    <xf numFmtId="9" fontId="4" fillId="2" borderId="2" xfId="2" applyFont="1" applyFill="1" applyBorder="1" applyAlignment="1">
      <alignment horizontal="right"/>
    </xf>
    <xf numFmtId="166" fontId="6" fillId="0" borderId="0" xfId="1" applyNumberFormat="1" applyFont="1" applyAlignment="1">
      <alignment horizontal="right"/>
    </xf>
    <xf numFmtId="165" fontId="6" fillId="2" borderId="0" xfId="2" applyNumberFormat="1" applyFont="1" applyFill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right" vertical="top" wrapText="1"/>
    </xf>
    <xf numFmtId="9" fontId="4" fillId="0" borderId="0" xfId="6" applyFont="1" applyAlignment="1">
      <alignment horizontal="right"/>
    </xf>
    <xf numFmtId="3" fontId="6" fillId="4" borderId="0" xfId="0" applyNumberFormat="1" applyFont="1" applyFill="1" applyAlignment="1" applyProtection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41" fontId="8" fillId="4" borderId="3" xfId="1" applyNumberFormat="1" applyFont="1" applyFill="1" applyBorder="1" applyAlignment="1">
      <alignment horizontal="right"/>
    </xf>
    <xf numFmtId="166" fontId="8" fillId="0" borderId="0" xfId="1" applyNumberFormat="1" applyFont="1" applyAlignment="1">
      <alignment horizontal="right"/>
    </xf>
    <xf numFmtId="43" fontId="6" fillId="4" borderId="2" xfId="1" applyFont="1" applyFill="1" applyBorder="1" applyAlignment="1">
      <alignment horizontal="right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8" fillId="0" borderId="3" xfId="1" applyNumberFormat="1" applyFont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166" fontId="6" fillId="0" borderId="2" xfId="1" applyNumberFormat="1" applyFont="1" applyBorder="1" applyAlignment="1">
      <alignment horizontal="right"/>
    </xf>
    <xf numFmtId="166" fontId="4" fillId="2" borderId="0" xfId="9" applyNumberFormat="1" applyFont="1" applyFill="1" applyAlignment="1">
      <alignment horizontal="right"/>
    </xf>
    <xf numFmtId="166" fontId="3" fillId="2" borderId="3" xfId="9" applyNumberFormat="1" applyFont="1" applyFill="1" applyBorder="1" applyAlignment="1">
      <alignment horizontal="right"/>
    </xf>
    <xf numFmtId="0" fontId="4" fillId="2" borderId="0" xfId="9" applyFont="1" applyFill="1" applyBorder="1" applyAlignment="1">
      <alignment horizontal="right"/>
    </xf>
    <xf numFmtId="0" fontId="0" fillId="75" borderId="0" xfId="0" applyFill="1" applyAlignment="1">
      <alignment horizontal="right"/>
    </xf>
    <xf numFmtId="165" fontId="4" fillId="4" borderId="2" xfId="5" applyNumberFormat="1" applyFont="1" applyFill="1" applyBorder="1" applyAlignment="1" applyProtection="1"/>
    <xf numFmtId="165" fontId="4" fillId="4" borderId="0" xfId="5" applyNumberFormat="1" applyFont="1" applyFill="1" applyBorder="1" applyAlignment="1" applyProtection="1"/>
    <xf numFmtId="165" fontId="4" fillId="2" borderId="0" xfId="5" applyNumberFormat="1" applyFont="1" applyFill="1" applyBorder="1" applyAlignment="1" applyProtection="1"/>
    <xf numFmtId="165" fontId="4" fillId="2" borderId="2" xfId="5" applyNumberFormat="1" applyFont="1" applyFill="1" applyBorder="1" applyAlignment="1" applyProtection="1"/>
    <xf numFmtId="41" fontId="8" fillId="0" borderId="3" xfId="1" applyNumberFormat="1" applyFont="1" applyFill="1" applyBorder="1"/>
    <xf numFmtId="0" fontId="3" fillId="2" borderId="0" xfId="0" applyFont="1" applyFill="1"/>
    <xf numFmtId="0" fontId="9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2" quotePrefix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0" fontId="4" fillId="0" borderId="0" xfId="5" applyNumberFormat="1" applyFont="1" applyBorder="1" applyAlignment="1">
      <alignment horizontal="right" vertical="top"/>
    </xf>
    <xf numFmtId="10" fontId="4" fillId="0" borderId="0" xfId="5" applyNumberFormat="1" applyFont="1" applyBorder="1" applyAlignment="1">
      <alignment horizontal="right" vertical="top" wrapText="1"/>
    </xf>
    <xf numFmtId="0" fontId="4" fillId="0" borderId="0" xfId="5" applyFont="1" applyBorder="1" applyAlignment="1">
      <alignment horizontal="left" vertical="top"/>
    </xf>
    <xf numFmtId="9" fontId="3" fillId="4" borderId="8" xfId="2" applyFont="1" applyFill="1" applyBorder="1"/>
    <xf numFmtId="0" fontId="7" fillId="3" borderId="7" xfId="0" applyFont="1" applyFill="1" applyBorder="1" applyAlignment="1">
      <alignment wrapText="1"/>
    </xf>
    <xf numFmtId="1" fontId="1" fillId="2" borderId="0" xfId="8" applyNumberFormat="1" applyFont="1" applyFill="1" applyAlignment="1">
      <alignment horizontal="right" wrapText="1"/>
    </xf>
    <xf numFmtId="10" fontId="1" fillId="2" borderId="0" xfId="2" applyNumberFormat="1" applyFont="1" applyFill="1" applyAlignment="1">
      <alignment horizontal="right" wrapText="1"/>
    </xf>
    <xf numFmtId="0" fontId="9" fillId="3" borderId="0" xfId="0" applyFont="1" applyFill="1" applyBorder="1" applyAlignment="1">
      <alignment horizontal="center"/>
    </xf>
    <xf numFmtId="0" fontId="2" fillId="0" borderId="0" xfId="9" applyFont="1"/>
    <xf numFmtId="0" fontId="7" fillId="3" borderId="0" xfId="9" applyFont="1" applyFill="1" applyBorder="1"/>
    <xf numFmtId="0" fontId="7" fillId="3" borderId="0" xfId="9" applyFont="1" applyFill="1" applyBorder="1" applyAlignment="1">
      <alignment horizontal="right"/>
    </xf>
    <xf numFmtId="0" fontId="3" fillId="2" borderId="1" xfId="9" applyFont="1" applyFill="1" applyBorder="1"/>
    <xf numFmtId="164" fontId="4" fillId="2" borderId="0" xfId="9" applyNumberFormat="1" applyFont="1" applyFill="1" applyBorder="1" applyAlignment="1">
      <alignment horizontal="right"/>
    </xf>
    <xf numFmtId="164" fontId="4" fillId="2" borderId="2" xfId="9" applyNumberFormat="1" applyFont="1" applyFill="1" applyBorder="1" applyAlignment="1">
      <alignment horizontal="right"/>
    </xf>
    <xf numFmtId="164" fontId="3" fillId="2" borderId="1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3" fontId="4" fillId="2" borderId="2" xfId="9" applyNumberFormat="1" applyFont="1" applyFill="1" applyBorder="1" applyAlignment="1">
      <alignment horizontal="right"/>
    </xf>
    <xf numFmtId="1" fontId="4" fillId="2" borderId="0" xfId="14" applyNumberFormat="1" applyFont="1" applyFill="1" applyBorder="1"/>
    <xf numFmtId="1" fontId="4" fillId="2" borderId="3" xfId="14" applyNumberFormat="1" applyFont="1" applyFill="1" applyBorder="1"/>
    <xf numFmtId="0" fontId="10" fillId="2" borderId="0" xfId="9" applyFill="1"/>
    <xf numFmtId="0" fontId="84" fillId="3" borderId="0" xfId="0" applyFont="1" applyFill="1"/>
    <xf numFmtId="0" fontId="84" fillId="0" borderId="0" xfId="0" applyFont="1"/>
    <xf numFmtId="164" fontId="4" fillId="2" borderId="0" xfId="0" applyNumberFormat="1" applyFont="1" applyFill="1" applyBorder="1" applyAlignment="1">
      <alignment horizontal="right"/>
    </xf>
    <xf numFmtId="9" fontId="4" fillId="2" borderId="2" xfId="2" applyFont="1" applyFill="1" applyBorder="1"/>
    <xf numFmtId="165" fontId="4" fillId="4" borderId="0" xfId="2" applyNumberFormat="1" applyFont="1" applyFill="1" applyBorder="1"/>
    <xf numFmtId="165" fontId="4" fillId="2" borderId="0" xfId="2" applyNumberFormat="1" applyFont="1" applyFill="1" applyBorder="1"/>
    <xf numFmtId="165" fontId="4" fillId="2" borderId="0" xfId="2" applyNumberFormat="1" applyFont="1" applyFill="1" applyBorder="1" applyAlignment="1">
      <alignment horizontal="right"/>
    </xf>
    <xf numFmtId="164" fontId="4" fillId="4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9" fontId="4" fillId="2" borderId="0" xfId="2" applyFont="1" applyFill="1" applyBorder="1" applyAlignment="1">
      <alignment horizontal="right"/>
    </xf>
    <xf numFmtId="9" fontId="4" fillId="4" borderId="3" xfId="2" applyFont="1" applyFill="1" applyBorder="1" applyAlignment="1">
      <alignment horizontal="right"/>
    </xf>
    <xf numFmtId="9" fontId="4" fillId="2" borderId="3" xfId="2" applyFont="1" applyFill="1" applyBorder="1"/>
    <xf numFmtId="9" fontId="4" fillId="2" borderId="3" xfId="2" applyFont="1" applyFill="1" applyBorder="1" applyAlignment="1">
      <alignment horizontal="right"/>
    </xf>
    <xf numFmtId="9" fontId="4" fillId="4" borderId="3" xfId="2" applyFont="1" applyFill="1" applyBorder="1"/>
    <xf numFmtId="3" fontId="17" fillId="0" borderId="0" xfId="0" applyNumberFormat="1" applyFont="1" applyBorder="1"/>
    <xf numFmtId="0" fontId="17" fillId="2" borderId="0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 wrapText="1"/>
    </xf>
    <xf numFmtId="0" fontId="4" fillId="2" borderId="20" xfId="0" applyFont="1" applyFill="1" applyBorder="1"/>
    <xf numFmtId="0" fontId="8" fillId="2" borderId="49" xfId="0" applyFont="1" applyFill="1" applyBorder="1"/>
    <xf numFmtId="0" fontId="15" fillId="2" borderId="0" xfId="9" applyFont="1" applyFill="1"/>
    <xf numFmtId="3" fontId="6" fillId="2" borderId="20" xfId="0" applyNumberFormat="1" applyFont="1" applyFill="1" applyBorder="1"/>
    <xf numFmtId="3" fontId="3" fillId="2" borderId="49" xfId="0" applyNumberFormat="1" applyFont="1" applyFill="1" applyBorder="1"/>
    <xf numFmtId="164" fontId="3" fillId="2" borderId="0" xfId="9" applyNumberFormat="1" applyFont="1" applyFill="1" applyBorder="1"/>
    <xf numFmtId="0" fontId="98" fillId="2" borderId="0" xfId="0" applyFont="1" applyFill="1"/>
    <xf numFmtId="166" fontId="4" fillId="2" borderId="3" xfId="1" applyNumberFormat="1" applyFont="1" applyFill="1" applyBorder="1"/>
    <xf numFmtId="166" fontId="3" fillId="2" borderId="0" xfId="1" applyNumberFormat="1" applyFont="1" applyFill="1" applyBorder="1"/>
    <xf numFmtId="0" fontId="48" fillId="2" borderId="0" xfId="0" applyFont="1" applyFill="1"/>
    <xf numFmtId="164" fontId="3" fillId="4" borderId="0" xfId="9" applyNumberFormat="1" applyFont="1" applyFill="1" applyBorder="1"/>
    <xf numFmtId="0" fontId="3" fillId="0" borderId="49" xfId="9" applyFont="1" applyFill="1" applyBorder="1"/>
    <xf numFmtId="0" fontId="3" fillId="2" borderId="49" xfId="9" applyFont="1" applyFill="1" applyBorder="1"/>
    <xf numFmtId="0" fontId="4" fillId="2" borderId="0" xfId="9" applyFont="1" applyFill="1" applyBorder="1" applyAlignment="1">
      <alignment horizontal="left"/>
    </xf>
    <xf numFmtId="164" fontId="4" fillId="4" borderId="3" xfId="9" applyNumberFormat="1" applyFont="1" applyFill="1" applyBorder="1"/>
    <xf numFmtId="0" fontId="3" fillId="0" borderId="3" xfId="9" applyFont="1" applyFill="1" applyBorder="1"/>
    <xf numFmtId="9" fontId="3" fillId="2" borderId="49" xfId="0" applyNumberFormat="1" applyFont="1" applyFill="1" applyBorder="1"/>
    <xf numFmtId="164" fontId="3" fillId="2" borderId="49" xfId="0" applyNumberFormat="1" applyFont="1" applyFill="1" applyBorder="1"/>
    <xf numFmtId="166" fontId="3" fillId="2" borderId="3" xfId="1" applyNumberFormat="1" applyFont="1" applyFill="1" applyBorder="1"/>
    <xf numFmtId="0" fontId="101" fillId="2" borderId="0" xfId="0" applyFont="1" applyFill="1" applyBorder="1"/>
    <xf numFmtId="164" fontId="29" fillId="2" borderId="0" xfId="2" quotePrefix="1" applyNumberFormat="1" applyFont="1" applyFill="1" applyBorder="1" applyAlignment="1">
      <alignment horizontal="right" vertical="center"/>
    </xf>
    <xf numFmtId="0" fontId="0" fillId="0" borderId="0" xfId="0" applyFill="1"/>
    <xf numFmtId="9" fontId="3" fillId="4" borderId="3" xfId="2" applyFont="1" applyFill="1" applyBorder="1"/>
    <xf numFmtId="9" fontId="3" fillId="4" borderId="0" xfId="2" applyFont="1" applyFill="1" applyBorder="1"/>
    <xf numFmtId="2" fontId="6" fillId="0" borderId="0" xfId="0" applyNumberFormat="1" applyFont="1"/>
    <xf numFmtId="10" fontId="0" fillId="2" borderId="0" xfId="0" applyNumberFormat="1" applyFill="1"/>
    <xf numFmtId="3" fontId="4" fillId="2" borderId="0" xfId="9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15" fillId="0" borderId="0" xfId="0" applyFont="1" applyAlignment="1"/>
    <xf numFmtId="0" fontId="85" fillId="2" borderId="51" xfId="0" applyFont="1" applyFill="1" applyBorder="1"/>
    <xf numFmtId="0" fontId="103" fillId="2" borderId="51" xfId="0" applyFont="1" applyFill="1" applyBorder="1"/>
    <xf numFmtId="0" fontId="104" fillId="2" borderId="51" xfId="0" applyFont="1" applyFill="1" applyBorder="1"/>
    <xf numFmtId="0" fontId="105" fillId="2" borderId="51" xfId="0" applyFont="1" applyFill="1" applyBorder="1"/>
    <xf numFmtId="0" fontId="106" fillId="2" borderId="0" xfId="0" applyFont="1" applyFill="1"/>
    <xf numFmtId="164" fontId="97" fillId="2" borderId="0" xfId="2" quotePrefix="1" applyNumberFormat="1" applyFont="1" applyFill="1" applyBorder="1" applyAlignment="1">
      <alignment horizontal="right" vertical="top"/>
    </xf>
    <xf numFmtId="0" fontId="7" fillId="3" borderId="52" xfId="0" applyFont="1" applyFill="1" applyBorder="1" applyAlignment="1">
      <alignment wrapText="1"/>
    </xf>
    <xf numFmtId="0" fontId="106" fillId="2" borderId="0" xfId="0" applyFont="1" applyFill="1" applyBorder="1"/>
    <xf numFmtId="0" fontId="0" fillId="2" borderId="51" xfId="0" applyFill="1" applyBorder="1"/>
    <xf numFmtId="0" fontId="105" fillId="2" borderId="0" xfId="0" applyFont="1" applyFill="1" applyBorder="1"/>
    <xf numFmtId="164" fontId="4" fillId="0" borderId="0" xfId="9" applyNumberFormat="1" applyFont="1" applyFill="1" applyBorder="1"/>
    <xf numFmtId="3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right"/>
    </xf>
    <xf numFmtId="3" fontId="4" fillId="0" borderId="2" xfId="9" applyNumberFormat="1" applyFont="1" applyFill="1" applyBorder="1" applyAlignment="1">
      <alignment horizontal="right"/>
    </xf>
    <xf numFmtId="164" fontId="3" fillId="0" borderId="3" xfId="9" applyNumberFormat="1" applyFont="1" applyFill="1" applyBorder="1"/>
    <xf numFmtId="3" fontId="3" fillId="0" borderId="3" xfId="9" applyNumberFormat="1" applyFont="1" applyFill="1" applyBorder="1" applyAlignment="1">
      <alignment horizontal="right"/>
    </xf>
    <xf numFmtId="3" fontId="4" fillId="0" borderId="0" xfId="9" applyNumberFormat="1" applyFont="1" applyFill="1" applyAlignment="1">
      <alignment horizontal="right"/>
    </xf>
    <xf numFmtId="164" fontId="4" fillId="0" borderId="2" xfId="9" applyNumberFormat="1" applyFont="1" applyFill="1" applyBorder="1"/>
    <xf numFmtId="3" fontId="3" fillId="0" borderId="2" xfId="9" applyNumberFormat="1" applyFont="1" applyFill="1" applyBorder="1" applyAlignment="1">
      <alignment horizontal="right"/>
    </xf>
    <xf numFmtId="164" fontId="3" fillId="0" borderId="1" xfId="9" applyNumberFormat="1" applyFont="1" applyFill="1" applyBorder="1"/>
    <xf numFmtId="3" fontId="3" fillId="0" borderId="1" xfId="9" applyNumberFormat="1" applyFont="1" applyFill="1" applyBorder="1" applyAlignment="1">
      <alignment horizontal="right"/>
    </xf>
    <xf numFmtId="164" fontId="4" fillId="0" borderId="0" xfId="9" quotePrefix="1" applyNumberFormat="1" applyFont="1" applyFill="1" applyBorder="1" applyAlignment="1">
      <alignment horizontal="right"/>
    </xf>
    <xf numFmtId="164" fontId="3" fillId="0" borderId="3" xfId="9" quotePrefix="1" applyNumberFormat="1" applyFont="1" applyFill="1" applyBorder="1" applyAlignment="1">
      <alignment horizontal="right"/>
    </xf>
    <xf numFmtId="164" fontId="4" fillId="0" borderId="2" xfId="9" quotePrefix="1" applyNumberFormat="1" applyFont="1" applyFill="1" applyBorder="1" applyAlignment="1">
      <alignment horizontal="right"/>
    </xf>
    <xf numFmtId="164" fontId="3" fillId="0" borderId="3" xfId="9" applyNumberFormat="1" applyFont="1" applyFill="1" applyBorder="1" applyAlignment="1">
      <alignment horizontal="right"/>
    </xf>
    <xf numFmtId="0" fontId="3" fillId="0" borderId="1" xfId="0" applyFont="1" applyFill="1" applyBorder="1"/>
    <xf numFmtId="165" fontId="3" fillId="4" borderId="1" xfId="6" applyNumberFormat="1" applyFont="1" applyFill="1" applyBorder="1"/>
    <xf numFmtId="165" fontId="3" fillId="2" borderId="1" xfId="6" applyNumberFormat="1" applyFont="1" applyFill="1" applyBorder="1"/>
    <xf numFmtId="3" fontId="4" fillId="0" borderId="8" xfId="0" applyNumberFormat="1" applyFont="1" applyFill="1" applyBorder="1"/>
    <xf numFmtId="164" fontId="4" fillId="0" borderId="8" xfId="0" applyNumberFormat="1" applyFont="1" applyFill="1" applyBorder="1"/>
    <xf numFmtId="165" fontId="4" fillId="4" borderId="8" xfId="1" applyNumberFormat="1" applyFont="1" applyFill="1" applyBorder="1"/>
    <xf numFmtId="0" fontId="107" fillId="2" borderId="0" xfId="0" applyFont="1" applyFill="1"/>
    <xf numFmtId="0" fontId="9" fillId="0" borderId="0" xfId="0" applyFont="1" applyFill="1" applyBorder="1" applyAlignment="1">
      <alignment horizontal="right"/>
    </xf>
    <xf numFmtId="179" fontId="6" fillId="2" borderId="0" xfId="0" applyNumberFormat="1" applyFont="1" applyFill="1"/>
    <xf numFmtId="179" fontId="6" fillId="2" borderId="2" xfId="0" applyNumberFormat="1" applyFont="1" applyFill="1" applyBorder="1"/>
    <xf numFmtId="0" fontId="103" fillId="2" borderId="0" xfId="0" applyFont="1" applyFill="1" applyBorder="1"/>
    <xf numFmtId="0" fontId="85" fillId="2" borderId="0" xfId="0" applyFont="1" applyFill="1" applyBorder="1"/>
    <xf numFmtId="0" fontId="101" fillId="2" borderId="0" xfId="0" applyFont="1" applyFill="1" applyBorder="1" applyAlignment="1">
      <alignment wrapText="1"/>
    </xf>
    <xf numFmtId="9" fontId="4" fillId="4" borderId="0" xfId="9" applyNumberFormat="1" applyFont="1" applyFill="1" applyBorder="1"/>
    <xf numFmtId="9" fontId="4" fillId="4" borderId="0" xfId="0" applyNumberFormat="1" applyFont="1" applyFill="1" applyBorder="1"/>
    <xf numFmtId="9" fontId="4" fillId="4" borderId="2" xfId="0" applyNumberFormat="1" applyFont="1" applyFill="1" applyBorder="1"/>
    <xf numFmtId="9" fontId="3" fillId="4" borderId="3" xfId="0" applyNumberFormat="1" applyFont="1" applyFill="1" applyBorder="1"/>
    <xf numFmtId="9" fontId="3" fillId="4" borderId="2" xfId="0" applyNumberFormat="1" applyFont="1" applyFill="1" applyBorder="1"/>
    <xf numFmtId="9" fontId="3" fillId="2" borderId="49" xfId="2" applyFont="1" applyFill="1" applyBorder="1"/>
    <xf numFmtId="9" fontId="85" fillId="2" borderId="0" xfId="2" applyFont="1" applyFill="1"/>
    <xf numFmtId="9" fontId="3" fillId="2" borderId="3" xfId="2" applyFont="1" applyFill="1" applyBorder="1"/>
    <xf numFmtId="1" fontId="3" fillId="2" borderId="3" xfId="9" applyNumberFormat="1" applyFont="1" applyFill="1" applyBorder="1"/>
    <xf numFmtId="164" fontId="3" fillId="4" borderId="50" xfId="9" applyNumberFormat="1" applyFont="1" applyFill="1" applyBorder="1"/>
    <xf numFmtId="14" fontId="7" fillId="3" borderId="7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/>
    </xf>
    <xf numFmtId="0" fontId="15" fillId="5" borderId="0" xfId="9" applyFont="1" applyFill="1" applyAlignment="1">
      <alignment horizontal="left"/>
    </xf>
    <xf numFmtId="0" fontId="7" fillId="3" borderId="0" xfId="9" applyFont="1" applyFill="1" applyBorder="1" applyAlignment="1">
      <alignment horizontal="center"/>
    </xf>
    <xf numFmtId="0" fontId="108" fillId="2" borderId="0" xfId="0" applyFont="1" applyFill="1"/>
    <xf numFmtId="0" fontId="15" fillId="0" borderId="0" xfId="0" applyFont="1" applyAlignment="1">
      <alignment horizontal="left"/>
    </xf>
    <xf numFmtId="0" fontId="17" fillId="2" borderId="0" xfId="0" applyFont="1" applyFill="1"/>
    <xf numFmtId="0" fontId="83" fillId="0" borderId="0" xfId="0" applyFont="1" applyFill="1" applyBorder="1"/>
    <xf numFmtId="3" fontId="83" fillId="2" borderId="0" xfId="0" applyNumberFormat="1" applyFont="1" applyFill="1" applyBorder="1"/>
    <xf numFmtId="0" fontId="8" fillId="2" borderId="8" xfId="0" applyFont="1" applyFill="1" applyBorder="1" applyAlignment="1">
      <alignment wrapText="1"/>
    </xf>
    <xf numFmtId="3" fontId="8" fillId="2" borderId="8" xfId="0" applyNumberFormat="1" applyFont="1" applyFill="1" applyBorder="1"/>
    <xf numFmtId="3" fontId="8" fillId="2" borderId="49" xfId="0" applyNumberFormat="1" applyFont="1" applyFill="1" applyBorder="1"/>
    <xf numFmtId="0" fontId="7" fillId="3" borderId="0" xfId="0" applyFont="1" applyFill="1" applyBorder="1" applyAlignment="1">
      <alignment horizontal="left" wrapText="1"/>
    </xf>
    <xf numFmtId="0" fontId="7" fillId="3" borderId="0" xfId="9" applyFont="1" applyFill="1" applyBorder="1" applyAlignment="1">
      <alignment horizontal="left"/>
    </xf>
    <xf numFmtId="9" fontId="4" fillId="2" borderId="0" xfId="0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>
      <alignment horizontal="right"/>
    </xf>
    <xf numFmtId="3" fontId="4" fillId="2" borderId="0" xfId="5" applyNumberFormat="1" applyFont="1" applyFill="1"/>
    <xf numFmtId="9" fontId="4" fillId="2" borderId="0" xfId="5" applyNumberFormat="1" applyFont="1" applyFill="1"/>
    <xf numFmtId="0" fontId="15" fillId="2" borderId="0" xfId="0" applyFont="1" applyFill="1" applyAlignment="1"/>
    <xf numFmtId="0" fontId="9" fillId="3" borderId="0" xfId="0" applyFont="1" applyFill="1" applyBorder="1" applyAlignment="1">
      <alignment horizontal="center"/>
    </xf>
    <xf numFmtId="164" fontId="4" fillId="0" borderId="2" xfId="9" applyNumberFormat="1" applyFont="1" applyFill="1" applyBorder="1" applyAlignment="1">
      <alignment horizontal="right"/>
    </xf>
    <xf numFmtId="164" fontId="4" fillId="0" borderId="3" xfId="9" applyNumberFormat="1" applyFont="1" applyFill="1" applyBorder="1" applyAlignment="1">
      <alignment horizontal="right"/>
    </xf>
    <xf numFmtId="164" fontId="4" fillId="0" borderId="3" xfId="9" quotePrefix="1" applyNumberFormat="1" applyFont="1" applyFill="1" applyBorder="1" applyAlignment="1">
      <alignment horizontal="right"/>
    </xf>
    <xf numFmtId="0" fontId="0" fillId="0" borderId="0" xfId="0" applyFill="1" applyBorder="1"/>
    <xf numFmtId="0" fontId="15" fillId="5" borderId="0" xfId="0" applyFont="1" applyFill="1" applyAlignment="1"/>
    <xf numFmtId="0" fontId="15" fillId="2" borderId="0" xfId="13" applyFont="1" applyFill="1" applyBorder="1" applyAlignment="1"/>
    <xf numFmtId="0" fontId="48" fillId="2" borderId="0" xfId="0" applyFont="1" applyFill="1" applyBorder="1"/>
    <xf numFmtId="0" fontId="104" fillId="2" borderId="0" xfId="0" applyFont="1" applyFill="1" applyBorder="1"/>
    <xf numFmtId="14" fontId="7" fillId="3" borderId="7" xfId="0" applyNumberFormat="1" applyFont="1" applyFill="1" applyBorder="1" applyAlignment="1">
      <alignment horizontal="left"/>
    </xf>
    <xf numFmtId="0" fontId="15" fillId="2" borderId="0" xfId="9" applyFont="1" applyFill="1" applyAlignment="1"/>
    <xf numFmtId="3" fontId="9" fillId="3" borderId="7" xfId="9" applyNumberFormat="1" applyFont="1" applyFill="1" applyBorder="1"/>
    <xf numFmtId="180" fontId="9" fillId="3" borderId="7" xfId="4418" quotePrefix="1" applyNumberFormat="1" applyFont="1" applyFill="1" applyBorder="1" applyAlignment="1" applyProtection="1">
      <alignment horizontal="right"/>
    </xf>
    <xf numFmtId="3" fontId="4" fillId="0" borderId="0" xfId="9" applyNumberFormat="1" applyFont="1" applyFill="1" applyBorder="1"/>
    <xf numFmtId="9" fontId="4" fillId="2" borderId="0" xfId="3264" applyNumberFormat="1" applyFont="1" applyFill="1" applyBorder="1"/>
    <xf numFmtId="3" fontId="4" fillId="0" borderId="2" xfId="9" applyNumberFormat="1" applyFont="1" applyFill="1" applyBorder="1"/>
    <xf numFmtId="3" fontId="3" fillId="0" borderId="3" xfId="9" applyNumberFormat="1" applyFont="1" applyFill="1" applyBorder="1" applyAlignment="1">
      <alignment horizontal="left"/>
    </xf>
    <xf numFmtId="9" fontId="4" fillId="2" borderId="3" xfId="3264" applyNumberFormat="1" applyFont="1" applyFill="1" applyBorder="1"/>
    <xf numFmtId="3" fontId="3" fillId="0" borderId="0" xfId="9" applyNumberFormat="1" applyFont="1" applyFill="1" applyBorder="1" applyAlignment="1">
      <alignment horizontal="left"/>
    </xf>
    <xf numFmtId="9" fontId="3" fillId="2" borderId="0" xfId="3264" applyNumberFormat="1" applyFont="1" applyFill="1" applyBorder="1"/>
    <xf numFmtId="3" fontId="4" fillId="0" borderId="0" xfId="9" applyNumberFormat="1" applyFont="1" applyFill="1" applyBorder="1" applyAlignment="1">
      <alignment wrapText="1"/>
    </xf>
    <xf numFmtId="0" fontId="7" fillId="3" borderId="0" xfId="3" applyFont="1" applyFill="1" applyBorder="1" applyAlignment="1">
      <alignment horizontal="left" wrapText="1"/>
    </xf>
    <xf numFmtId="0" fontId="9" fillId="3" borderId="0" xfId="5" applyFont="1" applyFill="1" applyAlignment="1">
      <alignment horizontal="right" wrapText="1"/>
    </xf>
    <xf numFmtId="0" fontId="99" fillId="0" borderId="0" xfId="0" applyFont="1" applyAlignment="1">
      <alignment vertical="top"/>
    </xf>
    <xf numFmtId="0" fontId="99" fillId="0" borderId="0" xfId="0" applyFont="1" applyAlignment="1">
      <alignment vertical="top" wrapText="1"/>
    </xf>
    <xf numFmtId="0" fontId="4" fillId="2" borderId="53" xfId="0" applyFont="1" applyFill="1" applyBorder="1" applyAlignment="1">
      <alignment wrapText="1"/>
    </xf>
    <xf numFmtId="165" fontId="4" fillId="4" borderId="53" xfId="2" quotePrefix="1" applyNumberFormat="1" applyFont="1" applyFill="1" applyBorder="1" applyAlignment="1">
      <alignment horizontal="right"/>
    </xf>
    <xf numFmtId="165" fontId="4" fillId="2" borderId="53" xfId="2" quotePrefix="1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horizontal="left" vertical="top" wrapText="1"/>
    </xf>
    <xf numFmtId="165" fontId="6" fillId="4" borderId="53" xfId="0" applyNumberFormat="1" applyFont="1" applyFill="1" applyBorder="1"/>
    <xf numFmtId="0" fontId="101" fillId="2" borderId="0" xfId="0" applyFont="1" applyFill="1"/>
    <xf numFmtId="0" fontId="101" fillId="0" borderId="0" xfId="5" applyFont="1" applyBorder="1"/>
    <xf numFmtId="0" fontId="83" fillId="2" borderId="0" xfId="0" applyFont="1" applyFill="1"/>
    <xf numFmtId="0" fontId="101" fillId="0" borderId="0" xfId="5" applyFont="1" applyFill="1" applyBorder="1"/>
    <xf numFmtId="0" fontId="6" fillId="2" borderId="53" xfId="0" applyFont="1" applyFill="1" applyBorder="1"/>
    <xf numFmtId="165" fontId="6" fillId="2" borderId="53" xfId="0" applyNumberFormat="1" applyFont="1" applyFill="1" applyBorder="1"/>
    <xf numFmtId="165" fontId="6" fillId="2" borderId="53" xfId="0" applyNumberFormat="1" applyFont="1" applyFill="1" applyBorder="1" applyAlignment="1">
      <alignment horizontal="right"/>
    </xf>
    <xf numFmtId="0" fontId="83" fillId="0" borderId="0" xfId="0" applyFont="1" applyBorder="1" applyAlignment="1" applyProtection="1">
      <protection locked="0"/>
    </xf>
    <xf numFmtId="166" fontId="4" fillId="4" borderId="3" xfId="1" applyNumberFormat="1" applyFont="1" applyFill="1" applyBorder="1"/>
    <xf numFmtId="164" fontId="6" fillId="4" borderId="3" xfId="0" applyNumberFormat="1" applyFont="1" applyFill="1" applyBorder="1"/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0" fontId="83" fillId="0" borderId="0" xfId="0" applyFont="1" applyBorder="1" applyAlignment="1" applyProtection="1"/>
    <xf numFmtId="164" fontId="4" fillId="4" borderId="2" xfId="2" quotePrefix="1" applyNumberFormat="1" applyFont="1" applyFill="1" applyBorder="1" applyAlignment="1">
      <alignment horizontal="right"/>
    </xf>
    <xf numFmtId="165" fontId="4" fillId="2" borderId="2" xfId="2" quotePrefix="1" applyNumberFormat="1" applyFont="1" applyFill="1" applyBorder="1" applyAlignment="1">
      <alignment horizontal="right"/>
    </xf>
    <xf numFmtId="165" fontId="4" fillId="4" borderId="2" xfId="2" quotePrefix="1" applyNumberFormat="1" applyFont="1" applyFill="1" applyBorder="1" applyAlignment="1">
      <alignment horizontal="right"/>
    </xf>
    <xf numFmtId="9" fontId="4" fillId="4" borderId="2" xfId="2" quotePrefix="1" applyNumberFormat="1" applyFont="1" applyFill="1" applyBorder="1" applyAlignment="1">
      <alignment horizontal="right"/>
    </xf>
    <xf numFmtId="9" fontId="4" fillId="2" borderId="2" xfId="2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9" fontId="3" fillId="4" borderId="49" xfId="2" applyFont="1" applyFill="1" applyBorder="1"/>
    <xf numFmtId="9" fontId="8" fillId="2" borderId="49" xfId="2" applyFont="1" applyFill="1" applyBorder="1"/>
    <xf numFmtId="9" fontId="8" fillId="2" borderId="49" xfId="2" applyFont="1" applyFill="1" applyBorder="1" applyAlignment="1">
      <alignment horizontal="right"/>
    </xf>
    <xf numFmtId="9" fontId="8" fillId="2" borderId="49" xfId="2" applyNumberFormat="1" applyFont="1" applyFill="1" applyBorder="1" applyAlignment="1">
      <alignment horizontal="right"/>
    </xf>
    <xf numFmtId="9" fontId="8" fillId="2" borderId="3" xfId="2" applyFont="1" applyFill="1" applyBorder="1"/>
    <xf numFmtId="9" fontId="8" fillId="2" borderId="3" xfId="2" applyFont="1" applyFill="1" applyBorder="1" applyAlignment="1">
      <alignment horizontal="right"/>
    </xf>
    <xf numFmtId="9" fontId="8" fillId="2" borderId="3" xfId="2" applyNumberFormat="1" applyFont="1" applyFill="1" applyBorder="1" applyAlignment="1">
      <alignment horizontal="right"/>
    </xf>
    <xf numFmtId="9" fontId="3" fillId="2" borderId="3" xfId="2" applyFont="1" applyFill="1" applyBorder="1" applyAlignment="1">
      <alignment horizontal="right"/>
    </xf>
    <xf numFmtId="3" fontId="4" fillId="2" borderId="2" xfId="5" applyNumberFormat="1" applyFont="1" applyFill="1" applyBorder="1"/>
    <xf numFmtId="9" fontId="4" fillId="2" borderId="2" xfId="5" applyNumberFormat="1" applyFont="1" applyFill="1" applyBorder="1"/>
    <xf numFmtId="0" fontId="4" fillId="0" borderId="2" xfId="0" applyFont="1" applyBorder="1"/>
    <xf numFmtId="9" fontId="4" fillId="0" borderId="2" xfId="6" applyFont="1" applyBorder="1"/>
    <xf numFmtId="0" fontId="83" fillId="0" borderId="1" xfId="0" applyFont="1" applyBorder="1" applyAlignment="1">
      <alignment horizontal="left"/>
    </xf>
    <xf numFmtId="10" fontId="6" fillId="4" borderId="3" xfId="2" applyNumberFormat="1" applyFont="1" applyFill="1" applyBorder="1"/>
    <xf numFmtId="10" fontId="6" fillId="0" borderId="3" xfId="2" applyNumberFormat="1" applyFont="1" applyBorder="1"/>
    <xf numFmtId="10" fontId="6" fillId="0" borderId="3" xfId="2" applyNumberFormat="1" applyFont="1" applyBorder="1" applyAlignment="1">
      <alignment horizontal="right"/>
    </xf>
    <xf numFmtId="43" fontId="3" fillId="4" borderId="3" xfId="4" applyFont="1" applyFill="1" applyBorder="1" applyAlignment="1">
      <alignment horizontal="right"/>
    </xf>
    <xf numFmtId="43" fontId="3" fillId="2" borderId="3" xfId="4" applyFont="1" applyFill="1" applyBorder="1" applyAlignment="1">
      <alignment horizontal="right"/>
    </xf>
    <xf numFmtId="0" fontId="3" fillId="2" borderId="1" xfId="3" applyFont="1" applyFill="1" applyBorder="1" applyAlignment="1">
      <alignment vertical="top" wrapText="1"/>
    </xf>
    <xf numFmtId="43" fontId="3" fillId="2" borderId="1" xfId="4" applyFont="1" applyFill="1" applyBorder="1" applyAlignment="1">
      <alignment horizontal="right"/>
    </xf>
    <xf numFmtId="0" fontId="83" fillId="0" borderId="0" xfId="0" applyFont="1" applyBorder="1" applyAlignment="1"/>
    <xf numFmtId="0" fontId="27" fillId="0" borderId="0" xfId="0" applyFont="1" applyBorder="1" applyAlignment="1"/>
    <xf numFmtId="0" fontId="83" fillId="0" borderId="1" xfId="0" applyFont="1" applyBorder="1" applyAlignment="1"/>
    <xf numFmtId="0" fontId="9" fillId="3" borderId="0" xfId="0" applyFont="1" applyFill="1" applyBorder="1" applyAlignment="1">
      <alignment vertical="center" wrapText="1"/>
    </xf>
    <xf numFmtId="0" fontId="83" fillId="0" borderId="0" xfId="5" applyFont="1" applyFill="1" applyBorder="1"/>
    <xf numFmtId="0" fontId="101" fillId="2" borderId="0" xfId="9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6" fontId="101" fillId="2" borderId="0" xfId="1" applyNumberFormat="1" applyFont="1" applyFill="1"/>
    <xf numFmtId="166" fontId="101" fillId="2" borderId="0" xfId="1" applyNumberFormat="1" applyFont="1" applyFill="1" applyAlignment="1">
      <alignment horizontal="right"/>
    </xf>
    <xf numFmtId="0" fontId="111" fillId="2" borderId="0" xfId="0" applyFont="1" applyFill="1"/>
    <xf numFmtId="0" fontId="112" fillId="0" borderId="0" xfId="0" applyFont="1" applyBorder="1" applyAlignment="1">
      <alignment horizontal="left"/>
    </xf>
    <xf numFmtId="0" fontId="111" fillId="2" borderId="0" xfId="0" applyFont="1" applyFill="1" applyAlignment="1">
      <alignment horizontal="right"/>
    </xf>
    <xf numFmtId="0" fontId="113" fillId="2" borderId="0" xfId="0" quotePrefix="1" applyFont="1" applyFill="1"/>
    <xf numFmtId="165" fontId="83" fillId="2" borderId="0" xfId="0" applyNumberFormat="1" applyFont="1" applyFill="1" applyBorder="1"/>
    <xf numFmtId="165" fontId="83" fillId="2" borderId="0" xfId="0" applyNumberFormat="1" applyFont="1" applyFill="1" applyBorder="1" applyAlignment="1">
      <alignment horizontal="right"/>
    </xf>
    <xf numFmtId="165" fontId="83" fillId="0" borderId="0" xfId="0" applyNumberFormat="1" applyFont="1" applyBorder="1"/>
    <xf numFmtId="0" fontId="101" fillId="2" borderId="0" xfId="0" applyFont="1" applyFill="1" applyAlignment="1">
      <alignment horizontal="center"/>
    </xf>
    <xf numFmtId="10" fontId="101" fillId="2" borderId="0" xfId="2" applyNumberFormat="1" applyFont="1" applyFill="1"/>
    <xf numFmtId="0" fontId="114" fillId="2" borderId="0" xfId="0" applyFont="1" applyFill="1" applyBorder="1"/>
    <xf numFmtId="0" fontId="15" fillId="0" borderId="2" xfId="0" applyFont="1" applyBorder="1" applyAlignment="1"/>
    <xf numFmtId="0" fontId="115" fillId="3" borderId="0" xfId="10" applyFont="1" applyFill="1" applyBorder="1"/>
    <xf numFmtId="0" fontId="116" fillId="3" borderId="0" xfId="10" applyFont="1" applyFill="1"/>
    <xf numFmtId="0" fontId="117" fillId="3" borderId="0" xfId="0" applyFont="1" applyFill="1"/>
    <xf numFmtId="0" fontId="115" fillId="3" borderId="0" xfId="10" applyFont="1" applyFill="1"/>
    <xf numFmtId="166" fontId="5" fillId="9" borderId="9" xfId="0" applyNumberFormat="1" applyFont="1" applyFill="1" applyBorder="1" applyAlignment="1">
      <alignment horizontal="left" vertical="center" wrapText="1"/>
    </xf>
    <xf numFmtId="166" fontId="5" fillId="9" borderId="15" xfId="0" applyNumberFormat="1" applyFont="1" applyFill="1" applyBorder="1" applyAlignment="1">
      <alignment horizontal="left" vertical="center" wrapText="1"/>
    </xf>
    <xf numFmtId="166" fontId="5" fillId="9" borderId="12" xfId="0" applyNumberFormat="1" applyFont="1" applyFill="1" applyBorder="1" applyAlignment="1">
      <alignment horizontal="left" vertical="center" wrapText="1"/>
    </xf>
    <xf numFmtId="0" fontId="0" fillId="11" borderId="9" xfId="0" applyFill="1" applyBorder="1" applyAlignment="1">
      <alignment horizontal="left" wrapText="1"/>
    </xf>
    <xf numFmtId="0" fontId="0" fillId="11" borderId="15" xfId="0" applyFill="1" applyBorder="1" applyAlignment="1">
      <alignment horizontal="left" wrapText="1"/>
    </xf>
    <xf numFmtId="166" fontId="0" fillId="12" borderId="15" xfId="0" applyNumberFormat="1" applyFill="1" applyBorder="1" applyAlignment="1">
      <alignment horizontal="left" vertical="center" wrapText="1"/>
    </xf>
    <xf numFmtId="166" fontId="0" fillId="12" borderId="12" xfId="0" applyNumberFormat="1" applyFill="1" applyBorder="1" applyAlignment="1">
      <alignment horizontal="left" vertical="center" wrapText="1"/>
    </xf>
    <xf numFmtId="166" fontId="17" fillId="10" borderId="15" xfId="0" applyNumberFormat="1" applyFont="1" applyFill="1" applyBorder="1" applyAlignment="1">
      <alignment horizontal="left" wrapText="1"/>
    </xf>
    <xf numFmtId="166" fontId="5" fillId="7" borderId="15" xfId="0" applyNumberFormat="1" applyFont="1" applyFill="1" applyBorder="1" applyAlignment="1">
      <alignment horizontal="left" wrapText="1"/>
    </xf>
    <xf numFmtId="166" fontId="0" fillId="11" borderId="9" xfId="0" applyNumberFormat="1" applyFill="1" applyBorder="1" applyAlignment="1">
      <alignment horizontal="left" wrapText="1"/>
    </xf>
    <xf numFmtId="166" fontId="0" fillId="11" borderId="15" xfId="0" applyNumberFormat="1" applyFill="1" applyBorder="1" applyAlignment="1">
      <alignment horizontal="left" wrapText="1"/>
    </xf>
    <xf numFmtId="0" fontId="17" fillId="10" borderId="15" xfId="0" applyFont="1" applyFill="1" applyBorder="1" applyAlignment="1">
      <alignment horizontal="center" vertical="center"/>
    </xf>
    <xf numFmtId="166" fontId="0" fillId="10" borderId="15" xfId="0" applyNumberFormat="1" applyFill="1" applyBorder="1" applyAlignment="1">
      <alignment horizontal="left" vertical="center" wrapText="1"/>
    </xf>
    <xf numFmtId="0" fontId="17" fillId="12" borderId="15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166" fontId="17" fillId="8" borderId="9" xfId="0" applyNumberFormat="1" applyFont="1" applyFill="1" applyBorder="1" applyAlignment="1">
      <alignment horizontal="left" wrapText="1"/>
    </xf>
    <xf numFmtId="166" fontId="17" fillId="8" borderId="12" xfId="0" applyNumberFormat="1" applyFont="1" applyFill="1" applyBorder="1" applyAlignment="1">
      <alignment horizontal="left" wrapText="1"/>
    </xf>
    <xf numFmtId="166" fontId="0" fillId="8" borderId="9" xfId="0" applyNumberFormat="1" applyFill="1" applyBorder="1" applyAlignment="1">
      <alignment horizontal="left" wrapText="1"/>
    </xf>
    <xf numFmtId="166" fontId="0" fillId="8" borderId="12" xfId="0" applyNumberFormat="1" applyFill="1" applyBorder="1" applyAlignment="1">
      <alignment horizontal="left" wrapText="1"/>
    </xf>
    <xf numFmtId="0" fontId="17" fillId="11" borderId="9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166" fontId="0" fillId="10" borderId="15" xfId="0" applyNumberFormat="1" applyFill="1" applyBorder="1" applyAlignment="1">
      <alignment horizontal="left" wrapText="1"/>
    </xf>
    <xf numFmtId="0" fontId="99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12" fillId="0" borderId="0" xfId="0" applyFont="1" applyBorder="1" applyAlignment="1">
      <alignment horizontal="left"/>
    </xf>
    <xf numFmtId="0" fontId="83" fillId="0" borderId="1" xfId="0" applyFont="1" applyBorder="1" applyAlignment="1">
      <alignment horizontal="left" wrapText="1"/>
    </xf>
    <xf numFmtId="0" fontId="8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5" fillId="5" borderId="0" xfId="9" applyFont="1" applyFill="1" applyAlignment="1">
      <alignment horizontal="left"/>
    </xf>
    <xf numFmtId="3" fontId="7" fillId="3" borderId="7" xfId="0" applyNumberFormat="1" applyFont="1" applyFill="1" applyBorder="1" applyAlignment="1">
      <alignment horizontal="center" wrapText="1"/>
    </xf>
    <xf numFmtId="0" fontId="15" fillId="2" borderId="0" xfId="9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3" fontId="7" fillId="3" borderId="0" xfId="0" applyNumberFormat="1" applyFont="1" applyFill="1" applyBorder="1" applyAlignment="1">
      <alignment horizontal="center" wrapText="1"/>
    </xf>
    <xf numFmtId="0" fontId="85" fillId="3" borderId="0" xfId="0" applyFont="1" applyFill="1"/>
  </cellXfs>
  <cellStyles count="4419">
    <cellStyle name="%" xfId="80"/>
    <cellStyle name="20% - Accent1 2" xfId="200"/>
    <cellStyle name="20% - Accent1 3" xfId="81"/>
    <cellStyle name="20% - Accent1 4" xfId="17"/>
    <cellStyle name="20% - Accent2 2" xfId="201"/>
    <cellStyle name="20% - Accent2 3" xfId="82"/>
    <cellStyle name="20% - Accent2 4" xfId="18"/>
    <cellStyle name="20% - Accent3 2" xfId="202"/>
    <cellStyle name="20% - Accent3 3" xfId="83"/>
    <cellStyle name="20% - Accent3 4" xfId="19"/>
    <cellStyle name="20% - Accent4 2" xfId="203"/>
    <cellStyle name="20% - Accent4 3" xfId="84"/>
    <cellStyle name="20% - Accent4 4" xfId="20"/>
    <cellStyle name="20% - Accent5 2" xfId="204"/>
    <cellStyle name="20% - Accent5 3" xfId="85"/>
    <cellStyle name="20% - Accent5 4" xfId="21"/>
    <cellStyle name="20% - Accent6 2" xfId="205"/>
    <cellStyle name="20% - Accent6 3" xfId="86"/>
    <cellStyle name="20% - Accent6 4" xfId="22"/>
    <cellStyle name="20% - Dekorfärg1" xfId="243"/>
    <cellStyle name="20% - Dekorfärg1 2" xfId="244"/>
    <cellStyle name="20% - Dekorfärg1 3" xfId="245"/>
    <cellStyle name="20% - Dekorfärg1 3 2" xfId="4375"/>
    <cellStyle name="20% - Dekorfärg1 3_Rapportering" xfId="4374"/>
    <cellStyle name="20% - Dekorfärg1_9. Figures" xfId="4417"/>
    <cellStyle name="20% - Dekorfärg2" xfId="246"/>
    <cellStyle name="20% - Dekorfärg3" xfId="247"/>
    <cellStyle name="20% - Dekorfärg4" xfId="248"/>
    <cellStyle name="20% - Dekorfärg5" xfId="249"/>
    <cellStyle name="20% - Dekorfärg5 2" xfId="250"/>
    <cellStyle name="20% - Dekorfärg6" xfId="251"/>
    <cellStyle name="20% - uthevingsfarge 1 10" xfId="252"/>
    <cellStyle name="20% - uthevingsfarge 1 11" xfId="253"/>
    <cellStyle name="20% - uthevingsfarge 1 12" xfId="254"/>
    <cellStyle name="20% - uthevingsfarge 1 13" xfId="255"/>
    <cellStyle name="20% - uthevingsfarge 1 14" xfId="256"/>
    <cellStyle name="20% - uthevingsfarge 1 15" xfId="257"/>
    <cellStyle name="20% - uthevingsfarge 1 16" xfId="258"/>
    <cellStyle name="20% - uthevingsfarge 1 17" xfId="259"/>
    <cellStyle name="20% - uthevingsfarge 1 18" xfId="260"/>
    <cellStyle name="20% - uthevingsfarge 1 19" xfId="261"/>
    <cellStyle name="20% - uthevingsfarge 1 2" xfId="262"/>
    <cellStyle name="20% - uthevingsfarge 1 20" xfId="263"/>
    <cellStyle name="20% - uthevingsfarge 1 21" xfId="264"/>
    <cellStyle name="20% - uthevingsfarge 1 22" xfId="265"/>
    <cellStyle name="20% - uthevingsfarge 1 23" xfId="266"/>
    <cellStyle name="20% - uthevingsfarge 1 24" xfId="267"/>
    <cellStyle name="20% - uthevingsfarge 1 25" xfId="268"/>
    <cellStyle name="20% - uthevingsfarge 1 26" xfId="269"/>
    <cellStyle name="20% - uthevingsfarge 1 27" xfId="270"/>
    <cellStyle name="20% - uthevingsfarge 1 28" xfId="271"/>
    <cellStyle name="20% - uthevingsfarge 1 29" xfId="272"/>
    <cellStyle name="20% - uthevingsfarge 1 3" xfId="273"/>
    <cellStyle name="20% - uthevingsfarge 1 30" xfId="274"/>
    <cellStyle name="20% - uthevingsfarge 1 31" xfId="275"/>
    <cellStyle name="20% - uthevingsfarge 1 32" xfId="276"/>
    <cellStyle name="20% - uthevingsfarge 1 33" xfId="277"/>
    <cellStyle name="20% - uthevingsfarge 1 34" xfId="278"/>
    <cellStyle name="20% - uthevingsfarge 1 35" xfId="279"/>
    <cellStyle name="20% - uthevingsfarge 1 36" xfId="280"/>
    <cellStyle name="20% - uthevingsfarge 1 37" xfId="281"/>
    <cellStyle name="20% - uthevingsfarge 1 38" xfId="282"/>
    <cellStyle name="20% - uthevingsfarge 1 39" xfId="283"/>
    <cellStyle name="20% - uthevingsfarge 1 4" xfId="284"/>
    <cellStyle name="20% - uthevingsfarge 1 40" xfId="285"/>
    <cellStyle name="20% - uthevingsfarge 1 41" xfId="286"/>
    <cellStyle name="20% - uthevingsfarge 1 42" xfId="287"/>
    <cellStyle name="20% - uthevingsfarge 1 43" xfId="288"/>
    <cellStyle name="20% - uthevingsfarge 1 44" xfId="289"/>
    <cellStyle name="20% - uthevingsfarge 1 45" xfId="290"/>
    <cellStyle name="20% - uthevingsfarge 1 46" xfId="291"/>
    <cellStyle name="20% - uthevingsfarge 1 47" xfId="292"/>
    <cellStyle name="20% - uthevingsfarge 1 48" xfId="293"/>
    <cellStyle name="20% - uthevingsfarge 1 49" xfId="294"/>
    <cellStyle name="20% - uthevingsfarge 1 5" xfId="295"/>
    <cellStyle name="20% - uthevingsfarge 1 50" xfId="296"/>
    <cellStyle name="20% - uthevingsfarge 1 51" xfId="297"/>
    <cellStyle name="20% - uthevingsfarge 1 52" xfId="298"/>
    <cellStyle name="20% - uthevingsfarge 1 53" xfId="299"/>
    <cellStyle name="20% - uthevingsfarge 1 54" xfId="300"/>
    <cellStyle name="20% - uthevingsfarge 1 55" xfId="301"/>
    <cellStyle name="20% - uthevingsfarge 1 56" xfId="302"/>
    <cellStyle name="20% - uthevingsfarge 1 57" xfId="303"/>
    <cellStyle name="20% - uthevingsfarge 1 58" xfId="304"/>
    <cellStyle name="20% - uthevingsfarge 1 59" xfId="305"/>
    <cellStyle name="20% - uthevingsfarge 1 6" xfId="306"/>
    <cellStyle name="20% - uthevingsfarge 1 60" xfId="307"/>
    <cellStyle name="20% - uthevingsfarge 1 61" xfId="308"/>
    <cellStyle name="20% - uthevingsfarge 1 62" xfId="309"/>
    <cellStyle name="20% - uthevingsfarge 1 63" xfId="310"/>
    <cellStyle name="20% - uthevingsfarge 1 64" xfId="311"/>
    <cellStyle name="20% - uthevingsfarge 1 65" xfId="312"/>
    <cellStyle name="20% - uthevingsfarge 1 66" xfId="313"/>
    <cellStyle name="20% - uthevingsfarge 1 67" xfId="314"/>
    <cellStyle name="20% - uthevingsfarge 1 68" xfId="315"/>
    <cellStyle name="20% - uthevingsfarge 1 69" xfId="316"/>
    <cellStyle name="20% - uthevingsfarge 1 7" xfId="317"/>
    <cellStyle name="20% - uthevingsfarge 1 70" xfId="318"/>
    <cellStyle name="20% - uthevingsfarge 1 71" xfId="319"/>
    <cellStyle name="20% - uthevingsfarge 1 72" xfId="320"/>
    <cellStyle name="20% - uthevingsfarge 1 73" xfId="321"/>
    <cellStyle name="20% - uthevingsfarge 1 74" xfId="322"/>
    <cellStyle name="20% - uthevingsfarge 1 75" xfId="323"/>
    <cellStyle name="20% - uthevingsfarge 1 76" xfId="324"/>
    <cellStyle name="20% - uthevingsfarge 1 77" xfId="325"/>
    <cellStyle name="20% - uthevingsfarge 1 78" xfId="326"/>
    <cellStyle name="20% - uthevingsfarge 1 79" xfId="327"/>
    <cellStyle name="20% - uthevingsfarge 1 8" xfId="328"/>
    <cellStyle name="20% - uthevingsfarge 1 80" xfId="329"/>
    <cellStyle name="20% - uthevingsfarge 1 81" xfId="330"/>
    <cellStyle name="20% - uthevingsfarge 1 82" xfId="331"/>
    <cellStyle name="20% - uthevingsfarge 1 83" xfId="332"/>
    <cellStyle name="20% - uthevingsfarge 1 84" xfId="333"/>
    <cellStyle name="20% - uthevingsfarge 1 85" xfId="334"/>
    <cellStyle name="20% - uthevingsfarge 1 9" xfId="335"/>
    <cellStyle name="20% - uthevingsfarge 2 10" xfId="336"/>
    <cellStyle name="20% - uthevingsfarge 2 11" xfId="337"/>
    <cellStyle name="20% - uthevingsfarge 2 12" xfId="338"/>
    <cellStyle name="20% - uthevingsfarge 2 13" xfId="339"/>
    <cellStyle name="20% - uthevingsfarge 2 14" xfId="340"/>
    <cellStyle name="20% - uthevingsfarge 2 15" xfId="341"/>
    <cellStyle name="20% - uthevingsfarge 2 16" xfId="342"/>
    <cellStyle name="20% - uthevingsfarge 2 17" xfId="343"/>
    <cellStyle name="20% - uthevingsfarge 2 18" xfId="344"/>
    <cellStyle name="20% - uthevingsfarge 2 19" xfId="345"/>
    <cellStyle name="20% - uthevingsfarge 2 2" xfId="346"/>
    <cellStyle name="20% - uthevingsfarge 2 20" xfId="347"/>
    <cellStyle name="20% - uthevingsfarge 2 21" xfId="348"/>
    <cellStyle name="20% - uthevingsfarge 2 22" xfId="349"/>
    <cellStyle name="20% - uthevingsfarge 2 23" xfId="350"/>
    <cellStyle name="20% - uthevingsfarge 2 24" xfId="351"/>
    <cellStyle name="20% - uthevingsfarge 2 25" xfId="352"/>
    <cellStyle name="20% - uthevingsfarge 2 26" xfId="353"/>
    <cellStyle name="20% - uthevingsfarge 2 27" xfId="354"/>
    <cellStyle name="20% - uthevingsfarge 2 28" xfId="355"/>
    <cellStyle name="20% - uthevingsfarge 2 29" xfId="356"/>
    <cellStyle name="20% - uthevingsfarge 2 3" xfId="357"/>
    <cellStyle name="20% - uthevingsfarge 2 30" xfId="358"/>
    <cellStyle name="20% - uthevingsfarge 2 31" xfId="359"/>
    <cellStyle name="20% - uthevingsfarge 2 32" xfId="360"/>
    <cellStyle name="20% - uthevingsfarge 2 33" xfId="361"/>
    <cellStyle name="20% - uthevingsfarge 2 34" xfId="362"/>
    <cellStyle name="20% - uthevingsfarge 2 35" xfId="363"/>
    <cellStyle name="20% - uthevingsfarge 2 36" xfId="364"/>
    <cellStyle name="20% - uthevingsfarge 2 37" xfId="365"/>
    <cellStyle name="20% - uthevingsfarge 2 38" xfId="366"/>
    <cellStyle name="20% - uthevingsfarge 2 39" xfId="367"/>
    <cellStyle name="20% - uthevingsfarge 2 4" xfId="368"/>
    <cellStyle name="20% - uthevingsfarge 2 40" xfId="369"/>
    <cellStyle name="20% - uthevingsfarge 2 41" xfId="370"/>
    <cellStyle name="20% - uthevingsfarge 2 42" xfId="371"/>
    <cellStyle name="20% - uthevingsfarge 2 43" xfId="372"/>
    <cellStyle name="20% - uthevingsfarge 2 44" xfId="373"/>
    <cellStyle name="20% - uthevingsfarge 2 45" xfId="374"/>
    <cellStyle name="20% - uthevingsfarge 2 46" xfId="375"/>
    <cellStyle name="20% - uthevingsfarge 2 47" xfId="376"/>
    <cellStyle name="20% - uthevingsfarge 2 48" xfId="377"/>
    <cellStyle name="20% - uthevingsfarge 2 49" xfId="378"/>
    <cellStyle name="20% - uthevingsfarge 2 5" xfId="379"/>
    <cellStyle name="20% - uthevingsfarge 2 50" xfId="380"/>
    <cellStyle name="20% - uthevingsfarge 2 51" xfId="381"/>
    <cellStyle name="20% - uthevingsfarge 2 52" xfId="382"/>
    <cellStyle name="20% - uthevingsfarge 2 53" xfId="383"/>
    <cellStyle name="20% - uthevingsfarge 2 54" xfId="384"/>
    <cellStyle name="20% - uthevingsfarge 2 55" xfId="385"/>
    <cellStyle name="20% - uthevingsfarge 2 56" xfId="386"/>
    <cellStyle name="20% - uthevingsfarge 2 57" xfId="387"/>
    <cellStyle name="20% - uthevingsfarge 2 58" xfId="388"/>
    <cellStyle name="20% - uthevingsfarge 2 59" xfId="389"/>
    <cellStyle name="20% - uthevingsfarge 2 6" xfId="390"/>
    <cellStyle name="20% - uthevingsfarge 2 60" xfId="391"/>
    <cellStyle name="20% - uthevingsfarge 2 61" xfId="392"/>
    <cellStyle name="20% - uthevingsfarge 2 62" xfId="393"/>
    <cellStyle name="20% - uthevingsfarge 2 63" xfId="394"/>
    <cellStyle name="20% - uthevingsfarge 2 64" xfId="395"/>
    <cellStyle name="20% - uthevingsfarge 2 65" xfId="396"/>
    <cellStyle name="20% - uthevingsfarge 2 66" xfId="397"/>
    <cellStyle name="20% - uthevingsfarge 2 67" xfId="398"/>
    <cellStyle name="20% - uthevingsfarge 2 68" xfId="399"/>
    <cellStyle name="20% - uthevingsfarge 2 69" xfId="400"/>
    <cellStyle name="20% - uthevingsfarge 2 7" xfId="401"/>
    <cellStyle name="20% - uthevingsfarge 2 70" xfId="402"/>
    <cellStyle name="20% - uthevingsfarge 2 71" xfId="403"/>
    <cellStyle name="20% - uthevingsfarge 2 72" xfId="404"/>
    <cellStyle name="20% - uthevingsfarge 2 73" xfId="405"/>
    <cellStyle name="20% - uthevingsfarge 2 74" xfId="406"/>
    <cellStyle name="20% - uthevingsfarge 2 75" xfId="407"/>
    <cellStyle name="20% - uthevingsfarge 2 76" xfId="408"/>
    <cellStyle name="20% - uthevingsfarge 2 77" xfId="409"/>
    <cellStyle name="20% - uthevingsfarge 2 78" xfId="410"/>
    <cellStyle name="20% - uthevingsfarge 2 79" xfId="411"/>
    <cellStyle name="20% - uthevingsfarge 2 8" xfId="412"/>
    <cellStyle name="20% - uthevingsfarge 2 80" xfId="413"/>
    <cellStyle name="20% - uthevingsfarge 2 81" xfId="414"/>
    <cellStyle name="20% - uthevingsfarge 2 82" xfId="415"/>
    <cellStyle name="20% - uthevingsfarge 2 83" xfId="416"/>
    <cellStyle name="20% - uthevingsfarge 2 84" xfId="417"/>
    <cellStyle name="20% - uthevingsfarge 2 85" xfId="418"/>
    <cellStyle name="20% - uthevingsfarge 2 9" xfId="419"/>
    <cellStyle name="20% - uthevingsfarge 3 10" xfId="420"/>
    <cellStyle name="20% - uthevingsfarge 3 11" xfId="421"/>
    <cellStyle name="20% - uthevingsfarge 3 12" xfId="422"/>
    <cellStyle name="20% - uthevingsfarge 3 13" xfId="423"/>
    <cellStyle name="20% - uthevingsfarge 3 14" xfId="424"/>
    <cellStyle name="20% - uthevingsfarge 3 15" xfId="425"/>
    <cellStyle name="20% - uthevingsfarge 3 16" xfId="426"/>
    <cellStyle name="20% - uthevingsfarge 3 17" xfId="427"/>
    <cellStyle name="20% - uthevingsfarge 3 18" xfId="428"/>
    <cellStyle name="20% - uthevingsfarge 3 19" xfId="429"/>
    <cellStyle name="20% - uthevingsfarge 3 2" xfId="430"/>
    <cellStyle name="20% - uthevingsfarge 3 20" xfId="431"/>
    <cellStyle name="20% - uthevingsfarge 3 21" xfId="432"/>
    <cellStyle name="20% - uthevingsfarge 3 22" xfId="433"/>
    <cellStyle name="20% - uthevingsfarge 3 23" xfId="434"/>
    <cellStyle name="20% - uthevingsfarge 3 24" xfId="435"/>
    <cellStyle name="20% - uthevingsfarge 3 25" xfId="436"/>
    <cellStyle name="20% - uthevingsfarge 3 26" xfId="437"/>
    <cellStyle name="20% - uthevingsfarge 3 27" xfId="438"/>
    <cellStyle name="20% - uthevingsfarge 3 28" xfId="439"/>
    <cellStyle name="20% - uthevingsfarge 3 29" xfId="440"/>
    <cellStyle name="20% - uthevingsfarge 3 3" xfId="441"/>
    <cellStyle name="20% - uthevingsfarge 3 30" xfId="442"/>
    <cellStyle name="20% - uthevingsfarge 3 31" xfId="443"/>
    <cellStyle name="20% - uthevingsfarge 3 32" xfId="444"/>
    <cellStyle name="20% - uthevingsfarge 3 33" xfId="445"/>
    <cellStyle name="20% - uthevingsfarge 3 34" xfId="446"/>
    <cellStyle name="20% - uthevingsfarge 3 35" xfId="447"/>
    <cellStyle name="20% - uthevingsfarge 3 36" xfId="448"/>
    <cellStyle name="20% - uthevingsfarge 3 37" xfId="449"/>
    <cellStyle name="20% - uthevingsfarge 3 38" xfId="450"/>
    <cellStyle name="20% - uthevingsfarge 3 39" xfId="451"/>
    <cellStyle name="20% - uthevingsfarge 3 4" xfId="452"/>
    <cellStyle name="20% - uthevingsfarge 3 40" xfId="453"/>
    <cellStyle name="20% - uthevingsfarge 3 41" xfId="454"/>
    <cellStyle name="20% - uthevingsfarge 3 42" xfId="455"/>
    <cellStyle name="20% - uthevingsfarge 3 43" xfId="456"/>
    <cellStyle name="20% - uthevingsfarge 3 44" xfId="457"/>
    <cellStyle name="20% - uthevingsfarge 3 45" xfId="458"/>
    <cellStyle name="20% - uthevingsfarge 3 46" xfId="459"/>
    <cellStyle name="20% - uthevingsfarge 3 47" xfId="460"/>
    <cellStyle name="20% - uthevingsfarge 3 48" xfId="461"/>
    <cellStyle name="20% - uthevingsfarge 3 49" xfId="462"/>
    <cellStyle name="20% - uthevingsfarge 3 5" xfId="463"/>
    <cellStyle name="20% - uthevingsfarge 3 50" xfId="464"/>
    <cellStyle name="20% - uthevingsfarge 3 51" xfId="465"/>
    <cellStyle name="20% - uthevingsfarge 3 52" xfId="466"/>
    <cellStyle name="20% - uthevingsfarge 3 53" xfId="467"/>
    <cellStyle name="20% - uthevingsfarge 3 54" xfId="468"/>
    <cellStyle name="20% - uthevingsfarge 3 55" xfId="469"/>
    <cellStyle name="20% - uthevingsfarge 3 56" xfId="470"/>
    <cellStyle name="20% - uthevingsfarge 3 57" xfId="471"/>
    <cellStyle name="20% - uthevingsfarge 3 58" xfId="472"/>
    <cellStyle name="20% - uthevingsfarge 3 59" xfId="473"/>
    <cellStyle name="20% - uthevingsfarge 3 6" xfId="474"/>
    <cellStyle name="20% - uthevingsfarge 3 60" xfId="475"/>
    <cellStyle name="20% - uthevingsfarge 3 61" xfId="476"/>
    <cellStyle name="20% - uthevingsfarge 3 62" xfId="477"/>
    <cellStyle name="20% - uthevingsfarge 3 63" xfId="478"/>
    <cellStyle name="20% - uthevingsfarge 3 64" xfId="479"/>
    <cellStyle name="20% - uthevingsfarge 3 65" xfId="480"/>
    <cellStyle name="20% - uthevingsfarge 3 66" xfId="481"/>
    <cellStyle name="20% - uthevingsfarge 3 67" xfId="482"/>
    <cellStyle name="20% - uthevingsfarge 3 68" xfId="483"/>
    <cellStyle name="20% - uthevingsfarge 3 69" xfId="484"/>
    <cellStyle name="20% - uthevingsfarge 3 7" xfId="485"/>
    <cellStyle name="20% - uthevingsfarge 3 70" xfId="486"/>
    <cellStyle name="20% - uthevingsfarge 3 71" xfId="487"/>
    <cellStyle name="20% - uthevingsfarge 3 72" xfId="488"/>
    <cellStyle name="20% - uthevingsfarge 3 73" xfId="489"/>
    <cellStyle name="20% - uthevingsfarge 3 74" xfId="490"/>
    <cellStyle name="20% - uthevingsfarge 3 75" xfId="491"/>
    <cellStyle name="20% - uthevingsfarge 3 76" xfId="492"/>
    <cellStyle name="20% - uthevingsfarge 3 77" xfId="493"/>
    <cellStyle name="20% - uthevingsfarge 3 78" xfId="494"/>
    <cellStyle name="20% - uthevingsfarge 3 79" xfId="495"/>
    <cellStyle name="20% - uthevingsfarge 3 8" xfId="496"/>
    <cellStyle name="20% - uthevingsfarge 3 80" xfId="497"/>
    <cellStyle name="20% - uthevingsfarge 3 81" xfId="498"/>
    <cellStyle name="20% - uthevingsfarge 3 82" xfId="499"/>
    <cellStyle name="20% - uthevingsfarge 3 83" xfId="500"/>
    <cellStyle name="20% - uthevingsfarge 3 84" xfId="501"/>
    <cellStyle name="20% - uthevingsfarge 3 85" xfId="502"/>
    <cellStyle name="20% - uthevingsfarge 3 9" xfId="503"/>
    <cellStyle name="20% - uthevingsfarge 4 10" xfId="504"/>
    <cellStyle name="20% - uthevingsfarge 4 11" xfId="505"/>
    <cellStyle name="20% - uthevingsfarge 4 12" xfId="506"/>
    <cellStyle name="20% - uthevingsfarge 4 13" xfId="507"/>
    <cellStyle name="20% - uthevingsfarge 4 14" xfId="508"/>
    <cellStyle name="20% - uthevingsfarge 4 15" xfId="509"/>
    <cellStyle name="20% - uthevingsfarge 4 16" xfId="510"/>
    <cellStyle name="20% - uthevingsfarge 4 17" xfId="511"/>
    <cellStyle name="20% - uthevingsfarge 4 18" xfId="512"/>
    <cellStyle name="20% - uthevingsfarge 4 19" xfId="513"/>
    <cellStyle name="20% - uthevingsfarge 4 2" xfId="514"/>
    <cellStyle name="20% - uthevingsfarge 4 20" xfId="515"/>
    <cellStyle name="20% - uthevingsfarge 4 21" xfId="516"/>
    <cellStyle name="20% - uthevingsfarge 4 22" xfId="517"/>
    <cellStyle name="20% - uthevingsfarge 4 23" xfId="518"/>
    <cellStyle name="20% - uthevingsfarge 4 24" xfId="519"/>
    <cellStyle name="20% - uthevingsfarge 4 25" xfId="520"/>
    <cellStyle name="20% - uthevingsfarge 4 26" xfId="521"/>
    <cellStyle name="20% - uthevingsfarge 4 27" xfId="522"/>
    <cellStyle name="20% - uthevingsfarge 4 28" xfId="523"/>
    <cellStyle name="20% - uthevingsfarge 4 29" xfId="524"/>
    <cellStyle name="20% - uthevingsfarge 4 3" xfId="525"/>
    <cellStyle name="20% - uthevingsfarge 4 30" xfId="526"/>
    <cellStyle name="20% - uthevingsfarge 4 31" xfId="527"/>
    <cellStyle name="20% - uthevingsfarge 4 32" xfId="528"/>
    <cellStyle name="20% - uthevingsfarge 4 33" xfId="529"/>
    <cellStyle name="20% - uthevingsfarge 4 34" xfId="530"/>
    <cellStyle name="20% - uthevingsfarge 4 35" xfId="531"/>
    <cellStyle name="20% - uthevingsfarge 4 36" xfId="532"/>
    <cellStyle name="20% - uthevingsfarge 4 37" xfId="533"/>
    <cellStyle name="20% - uthevingsfarge 4 38" xfId="534"/>
    <cellStyle name="20% - uthevingsfarge 4 39" xfId="535"/>
    <cellStyle name="20% - uthevingsfarge 4 4" xfId="536"/>
    <cellStyle name="20% - uthevingsfarge 4 40" xfId="537"/>
    <cellStyle name="20% - uthevingsfarge 4 41" xfId="538"/>
    <cellStyle name="20% - uthevingsfarge 4 42" xfId="539"/>
    <cellStyle name="20% - uthevingsfarge 4 43" xfId="540"/>
    <cellStyle name="20% - uthevingsfarge 4 44" xfId="541"/>
    <cellStyle name="20% - uthevingsfarge 4 45" xfId="542"/>
    <cellStyle name="20% - uthevingsfarge 4 46" xfId="543"/>
    <cellStyle name="20% - uthevingsfarge 4 47" xfId="544"/>
    <cellStyle name="20% - uthevingsfarge 4 48" xfId="545"/>
    <cellStyle name="20% - uthevingsfarge 4 49" xfId="546"/>
    <cellStyle name="20% - uthevingsfarge 4 5" xfId="547"/>
    <cellStyle name="20% - uthevingsfarge 4 50" xfId="548"/>
    <cellStyle name="20% - uthevingsfarge 4 51" xfId="549"/>
    <cellStyle name="20% - uthevingsfarge 4 52" xfId="550"/>
    <cellStyle name="20% - uthevingsfarge 4 53" xfId="551"/>
    <cellStyle name="20% - uthevingsfarge 4 54" xfId="552"/>
    <cellStyle name="20% - uthevingsfarge 4 55" xfId="553"/>
    <cellStyle name="20% - uthevingsfarge 4 56" xfId="554"/>
    <cellStyle name="20% - uthevingsfarge 4 57" xfId="555"/>
    <cellStyle name="20% - uthevingsfarge 4 58" xfId="556"/>
    <cellStyle name="20% - uthevingsfarge 4 59" xfId="557"/>
    <cellStyle name="20% - uthevingsfarge 4 6" xfId="558"/>
    <cellStyle name="20% - uthevingsfarge 4 60" xfId="559"/>
    <cellStyle name="20% - uthevingsfarge 4 61" xfId="560"/>
    <cellStyle name="20% - uthevingsfarge 4 62" xfId="561"/>
    <cellStyle name="20% - uthevingsfarge 4 63" xfId="562"/>
    <cellStyle name="20% - uthevingsfarge 4 64" xfId="563"/>
    <cellStyle name="20% - uthevingsfarge 4 65" xfId="564"/>
    <cellStyle name="20% - uthevingsfarge 4 66" xfId="565"/>
    <cellStyle name="20% - uthevingsfarge 4 67" xfId="566"/>
    <cellStyle name="20% - uthevingsfarge 4 68" xfId="567"/>
    <cellStyle name="20% - uthevingsfarge 4 69" xfId="568"/>
    <cellStyle name="20% - uthevingsfarge 4 7" xfId="569"/>
    <cellStyle name="20% - uthevingsfarge 4 70" xfId="570"/>
    <cellStyle name="20% - uthevingsfarge 4 71" xfId="571"/>
    <cellStyle name="20% - uthevingsfarge 4 72" xfId="572"/>
    <cellStyle name="20% - uthevingsfarge 4 73" xfId="573"/>
    <cellStyle name="20% - uthevingsfarge 4 74" xfId="574"/>
    <cellStyle name="20% - uthevingsfarge 4 75" xfId="575"/>
    <cellStyle name="20% - uthevingsfarge 4 76" xfId="576"/>
    <cellStyle name="20% - uthevingsfarge 4 77" xfId="577"/>
    <cellStyle name="20% - uthevingsfarge 4 78" xfId="578"/>
    <cellStyle name="20% - uthevingsfarge 4 79" xfId="579"/>
    <cellStyle name="20% - uthevingsfarge 4 8" xfId="580"/>
    <cellStyle name="20% - uthevingsfarge 4 80" xfId="581"/>
    <cellStyle name="20% - uthevingsfarge 4 81" xfId="582"/>
    <cellStyle name="20% - uthevingsfarge 4 82" xfId="583"/>
    <cellStyle name="20% - uthevingsfarge 4 83" xfId="584"/>
    <cellStyle name="20% - uthevingsfarge 4 84" xfId="585"/>
    <cellStyle name="20% - uthevingsfarge 4 85" xfId="586"/>
    <cellStyle name="20% - uthevingsfarge 4 9" xfId="587"/>
    <cellStyle name="20% - uthevingsfarge 5 10" xfId="588"/>
    <cellStyle name="20% - uthevingsfarge 5 11" xfId="589"/>
    <cellStyle name="20% - uthevingsfarge 5 12" xfId="590"/>
    <cellStyle name="20% - uthevingsfarge 5 13" xfId="591"/>
    <cellStyle name="20% - uthevingsfarge 5 14" xfId="592"/>
    <cellStyle name="20% - uthevingsfarge 5 15" xfId="593"/>
    <cellStyle name="20% - uthevingsfarge 5 16" xfId="594"/>
    <cellStyle name="20% - uthevingsfarge 5 17" xfId="595"/>
    <cellStyle name="20% - uthevingsfarge 5 18" xfId="596"/>
    <cellStyle name="20% - uthevingsfarge 5 19" xfId="597"/>
    <cellStyle name="20% - uthevingsfarge 5 2" xfId="598"/>
    <cellStyle name="20% - uthevingsfarge 5 20" xfId="599"/>
    <cellStyle name="20% - uthevingsfarge 5 21" xfId="600"/>
    <cellStyle name="20% - uthevingsfarge 5 22" xfId="601"/>
    <cellStyle name="20% - uthevingsfarge 5 23" xfId="602"/>
    <cellStyle name="20% - uthevingsfarge 5 24" xfId="603"/>
    <cellStyle name="20% - uthevingsfarge 5 25" xfId="604"/>
    <cellStyle name="20% - uthevingsfarge 5 26" xfId="605"/>
    <cellStyle name="20% - uthevingsfarge 5 27" xfId="606"/>
    <cellStyle name="20% - uthevingsfarge 5 28" xfId="607"/>
    <cellStyle name="20% - uthevingsfarge 5 29" xfId="608"/>
    <cellStyle name="20% - uthevingsfarge 5 3" xfId="609"/>
    <cellStyle name="20% - uthevingsfarge 5 30" xfId="610"/>
    <cellStyle name="20% - uthevingsfarge 5 31" xfId="611"/>
    <cellStyle name="20% - uthevingsfarge 5 32" xfId="612"/>
    <cellStyle name="20% - uthevingsfarge 5 33" xfId="613"/>
    <cellStyle name="20% - uthevingsfarge 5 34" xfId="614"/>
    <cellStyle name="20% - uthevingsfarge 5 35" xfId="615"/>
    <cellStyle name="20% - uthevingsfarge 5 36" xfId="616"/>
    <cellStyle name="20% - uthevingsfarge 5 37" xfId="617"/>
    <cellStyle name="20% - uthevingsfarge 5 38" xfId="618"/>
    <cellStyle name="20% - uthevingsfarge 5 39" xfId="619"/>
    <cellStyle name="20% - uthevingsfarge 5 4" xfId="620"/>
    <cellStyle name="20% - uthevingsfarge 5 40" xfId="621"/>
    <cellStyle name="20% - uthevingsfarge 5 41" xfId="622"/>
    <cellStyle name="20% - uthevingsfarge 5 42" xfId="623"/>
    <cellStyle name="20% - uthevingsfarge 5 43" xfId="624"/>
    <cellStyle name="20% - uthevingsfarge 5 44" xfId="625"/>
    <cellStyle name="20% - uthevingsfarge 5 45" xfId="626"/>
    <cellStyle name="20% - uthevingsfarge 5 46" xfId="627"/>
    <cellStyle name="20% - uthevingsfarge 5 47" xfId="628"/>
    <cellStyle name="20% - uthevingsfarge 5 48" xfId="629"/>
    <cellStyle name="20% - uthevingsfarge 5 49" xfId="630"/>
    <cellStyle name="20% - uthevingsfarge 5 5" xfId="631"/>
    <cellStyle name="20% - uthevingsfarge 5 50" xfId="632"/>
    <cellStyle name="20% - uthevingsfarge 5 51" xfId="633"/>
    <cellStyle name="20% - uthevingsfarge 5 52" xfId="634"/>
    <cellStyle name="20% - uthevingsfarge 5 53" xfId="635"/>
    <cellStyle name="20% - uthevingsfarge 5 54" xfId="636"/>
    <cellStyle name="20% - uthevingsfarge 5 55" xfId="637"/>
    <cellStyle name="20% - uthevingsfarge 5 56" xfId="638"/>
    <cellStyle name="20% - uthevingsfarge 5 57" xfId="639"/>
    <cellStyle name="20% - uthevingsfarge 5 58" xfId="640"/>
    <cellStyle name="20% - uthevingsfarge 5 59" xfId="641"/>
    <cellStyle name="20% - uthevingsfarge 5 6" xfId="642"/>
    <cellStyle name="20% - uthevingsfarge 5 60" xfId="643"/>
    <cellStyle name="20% - uthevingsfarge 5 61" xfId="644"/>
    <cellStyle name="20% - uthevingsfarge 5 62" xfId="645"/>
    <cellStyle name="20% - uthevingsfarge 5 63" xfId="646"/>
    <cellStyle name="20% - uthevingsfarge 5 64" xfId="647"/>
    <cellStyle name="20% - uthevingsfarge 5 65" xfId="648"/>
    <cellStyle name="20% - uthevingsfarge 5 66" xfId="649"/>
    <cellStyle name="20% - uthevingsfarge 5 67" xfId="650"/>
    <cellStyle name="20% - uthevingsfarge 5 68" xfId="651"/>
    <cellStyle name="20% - uthevingsfarge 5 69" xfId="652"/>
    <cellStyle name="20% - uthevingsfarge 5 7" xfId="653"/>
    <cellStyle name="20% - uthevingsfarge 5 70" xfId="654"/>
    <cellStyle name="20% - uthevingsfarge 5 71" xfId="655"/>
    <cellStyle name="20% - uthevingsfarge 5 72" xfId="656"/>
    <cellStyle name="20% - uthevingsfarge 5 73" xfId="657"/>
    <cellStyle name="20% - uthevingsfarge 5 74" xfId="658"/>
    <cellStyle name="20% - uthevingsfarge 5 75" xfId="659"/>
    <cellStyle name="20% - uthevingsfarge 5 76" xfId="660"/>
    <cellStyle name="20% - uthevingsfarge 5 77" xfId="661"/>
    <cellStyle name="20% - uthevingsfarge 5 78" xfId="662"/>
    <cellStyle name="20% - uthevingsfarge 5 79" xfId="663"/>
    <cellStyle name="20% - uthevingsfarge 5 8" xfId="664"/>
    <cellStyle name="20% - uthevingsfarge 5 80" xfId="665"/>
    <cellStyle name="20% - uthevingsfarge 5 81" xfId="666"/>
    <cellStyle name="20% - uthevingsfarge 5 82" xfId="667"/>
    <cellStyle name="20% - uthevingsfarge 5 83" xfId="668"/>
    <cellStyle name="20% - uthevingsfarge 5 84" xfId="669"/>
    <cellStyle name="20% - uthevingsfarge 5 85" xfId="670"/>
    <cellStyle name="20% - uthevingsfarge 5 9" xfId="671"/>
    <cellStyle name="20% - uthevingsfarge 6 10" xfId="672"/>
    <cellStyle name="20% - uthevingsfarge 6 11" xfId="673"/>
    <cellStyle name="20% - uthevingsfarge 6 12" xfId="674"/>
    <cellStyle name="20% - uthevingsfarge 6 13" xfId="675"/>
    <cellStyle name="20% - uthevingsfarge 6 14" xfId="676"/>
    <cellStyle name="20% - uthevingsfarge 6 15" xfId="677"/>
    <cellStyle name="20% - uthevingsfarge 6 16" xfId="678"/>
    <cellStyle name="20% - uthevingsfarge 6 17" xfId="679"/>
    <cellStyle name="20% - uthevingsfarge 6 18" xfId="680"/>
    <cellStyle name="20% - uthevingsfarge 6 19" xfId="681"/>
    <cellStyle name="20% - uthevingsfarge 6 2" xfId="682"/>
    <cellStyle name="20% - uthevingsfarge 6 20" xfId="683"/>
    <cellStyle name="20% - uthevingsfarge 6 21" xfId="684"/>
    <cellStyle name="20% - uthevingsfarge 6 22" xfId="685"/>
    <cellStyle name="20% - uthevingsfarge 6 23" xfId="686"/>
    <cellStyle name="20% - uthevingsfarge 6 24" xfId="687"/>
    <cellStyle name="20% - uthevingsfarge 6 25" xfId="688"/>
    <cellStyle name="20% - uthevingsfarge 6 26" xfId="689"/>
    <cellStyle name="20% - uthevingsfarge 6 27" xfId="690"/>
    <cellStyle name="20% - uthevingsfarge 6 28" xfId="691"/>
    <cellStyle name="20% - uthevingsfarge 6 29" xfId="692"/>
    <cellStyle name="20% - uthevingsfarge 6 3" xfId="693"/>
    <cellStyle name="20% - uthevingsfarge 6 30" xfId="694"/>
    <cellStyle name="20% - uthevingsfarge 6 31" xfId="695"/>
    <cellStyle name="20% - uthevingsfarge 6 32" xfId="696"/>
    <cellStyle name="20% - uthevingsfarge 6 33" xfId="697"/>
    <cellStyle name="20% - uthevingsfarge 6 34" xfId="698"/>
    <cellStyle name="20% - uthevingsfarge 6 35" xfId="699"/>
    <cellStyle name="20% - uthevingsfarge 6 36" xfId="700"/>
    <cellStyle name="20% - uthevingsfarge 6 37" xfId="701"/>
    <cellStyle name="20% - uthevingsfarge 6 38" xfId="702"/>
    <cellStyle name="20% - uthevingsfarge 6 39" xfId="703"/>
    <cellStyle name="20% - uthevingsfarge 6 4" xfId="704"/>
    <cellStyle name="20% - uthevingsfarge 6 40" xfId="705"/>
    <cellStyle name="20% - uthevingsfarge 6 41" xfId="706"/>
    <cellStyle name="20% - uthevingsfarge 6 42" xfId="707"/>
    <cellStyle name="20% - uthevingsfarge 6 43" xfId="708"/>
    <cellStyle name="20% - uthevingsfarge 6 44" xfId="709"/>
    <cellStyle name="20% - uthevingsfarge 6 45" xfId="710"/>
    <cellStyle name="20% - uthevingsfarge 6 46" xfId="711"/>
    <cellStyle name="20% - uthevingsfarge 6 47" xfId="712"/>
    <cellStyle name="20% - uthevingsfarge 6 48" xfId="713"/>
    <cellStyle name="20% - uthevingsfarge 6 49" xfId="714"/>
    <cellStyle name="20% - uthevingsfarge 6 5" xfId="715"/>
    <cellStyle name="20% - uthevingsfarge 6 50" xfId="716"/>
    <cellStyle name="20% - uthevingsfarge 6 51" xfId="717"/>
    <cellStyle name="20% - uthevingsfarge 6 52" xfId="718"/>
    <cellStyle name="20% - uthevingsfarge 6 53" xfId="719"/>
    <cellStyle name="20% - uthevingsfarge 6 54" xfId="720"/>
    <cellStyle name="20% - uthevingsfarge 6 55" xfId="721"/>
    <cellStyle name="20% - uthevingsfarge 6 56" xfId="722"/>
    <cellStyle name="20% - uthevingsfarge 6 57" xfId="723"/>
    <cellStyle name="20% - uthevingsfarge 6 58" xfId="724"/>
    <cellStyle name="20% - uthevingsfarge 6 59" xfId="725"/>
    <cellStyle name="20% - uthevingsfarge 6 6" xfId="726"/>
    <cellStyle name="20% - uthevingsfarge 6 60" xfId="727"/>
    <cellStyle name="20% - uthevingsfarge 6 61" xfId="728"/>
    <cellStyle name="20% - uthevingsfarge 6 62" xfId="729"/>
    <cellStyle name="20% - uthevingsfarge 6 63" xfId="730"/>
    <cellStyle name="20% - uthevingsfarge 6 64" xfId="731"/>
    <cellStyle name="20% - uthevingsfarge 6 65" xfId="732"/>
    <cellStyle name="20% - uthevingsfarge 6 66" xfId="733"/>
    <cellStyle name="20% - uthevingsfarge 6 67" xfId="734"/>
    <cellStyle name="20% - uthevingsfarge 6 68" xfId="735"/>
    <cellStyle name="20% - uthevingsfarge 6 69" xfId="736"/>
    <cellStyle name="20% - uthevingsfarge 6 7" xfId="737"/>
    <cellStyle name="20% - uthevingsfarge 6 70" xfId="738"/>
    <cellStyle name="20% - uthevingsfarge 6 71" xfId="739"/>
    <cellStyle name="20% - uthevingsfarge 6 72" xfId="740"/>
    <cellStyle name="20% - uthevingsfarge 6 73" xfId="741"/>
    <cellStyle name="20% - uthevingsfarge 6 74" xfId="742"/>
    <cellStyle name="20% - uthevingsfarge 6 75" xfId="743"/>
    <cellStyle name="20% - uthevingsfarge 6 76" xfId="744"/>
    <cellStyle name="20% - uthevingsfarge 6 77" xfId="745"/>
    <cellStyle name="20% - uthevingsfarge 6 78" xfId="746"/>
    <cellStyle name="20% - uthevingsfarge 6 79" xfId="747"/>
    <cellStyle name="20% - uthevingsfarge 6 8" xfId="748"/>
    <cellStyle name="20% - uthevingsfarge 6 80" xfId="749"/>
    <cellStyle name="20% - uthevingsfarge 6 81" xfId="750"/>
    <cellStyle name="20% - uthevingsfarge 6 82" xfId="751"/>
    <cellStyle name="20% - uthevingsfarge 6 83" xfId="752"/>
    <cellStyle name="20% - uthevingsfarge 6 84" xfId="753"/>
    <cellStyle name="20% - uthevingsfarge 6 85" xfId="754"/>
    <cellStyle name="20% - uthevingsfarge 6 9" xfId="755"/>
    <cellStyle name="40% - Accent1 2" xfId="206"/>
    <cellStyle name="40% - Accent1 3" xfId="87"/>
    <cellStyle name="40% - Accent1 4" xfId="23"/>
    <cellStyle name="40% - Accent2 2" xfId="207"/>
    <cellStyle name="40% - Accent2 3" xfId="88"/>
    <cellStyle name="40% - Accent2 4" xfId="24"/>
    <cellStyle name="40% - Accent3 2" xfId="208"/>
    <cellStyle name="40% - Accent3 3" xfId="89"/>
    <cellStyle name="40% - Accent3 4" xfId="25"/>
    <cellStyle name="40% - Accent4 2" xfId="209"/>
    <cellStyle name="40% - Accent4 3" xfId="90"/>
    <cellStyle name="40% - Accent4 4" xfId="26"/>
    <cellStyle name="40% - Accent5 2" xfId="210"/>
    <cellStyle name="40% - Accent5 3" xfId="91"/>
    <cellStyle name="40% - Accent5 4" xfId="27"/>
    <cellStyle name="40% - Accent6 2" xfId="211"/>
    <cellStyle name="40% - Accent6 3" xfId="92"/>
    <cellStyle name="40% - Accent6 4" xfId="28"/>
    <cellStyle name="40% - Dekorfärg1" xfId="756"/>
    <cellStyle name="40% - Dekorfärg2" xfId="757"/>
    <cellStyle name="40% - Dekorfärg3" xfId="758"/>
    <cellStyle name="40% - Dekorfärg4" xfId="759"/>
    <cellStyle name="40% - Dekorfärg5" xfId="760"/>
    <cellStyle name="40% - Dekorfärg6" xfId="761"/>
    <cellStyle name="40% - uthevingsfarge 1 10" xfId="762"/>
    <cellStyle name="40% - uthevingsfarge 1 11" xfId="763"/>
    <cellStyle name="40% - uthevingsfarge 1 12" xfId="764"/>
    <cellStyle name="40% - uthevingsfarge 1 13" xfId="765"/>
    <cellStyle name="40% - uthevingsfarge 1 14" xfId="766"/>
    <cellStyle name="40% - uthevingsfarge 1 15" xfId="767"/>
    <cellStyle name="40% - uthevingsfarge 1 16" xfId="768"/>
    <cellStyle name="40% - uthevingsfarge 1 17" xfId="769"/>
    <cellStyle name="40% - uthevingsfarge 1 18" xfId="770"/>
    <cellStyle name="40% - uthevingsfarge 1 19" xfId="771"/>
    <cellStyle name="40% - uthevingsfarge 1 2" xfId="772"/>
    <cellStyle name="40% - uthevingsfarge 1 20" xfId="773"/>
    <cellStyle name="40% - uthevingsfarge 1 21" xfId="774"/>
    <cellStyle name="40% - uthevingsfarge 1 22" xfId="775"/>
    <cellStyle name="40% - uthevingsfarge 1 23" xfId="776"/>
    <cellStyle name="40% - uthevingsfarge 1 24" xfId="777"/>
    <cellStyle name="40% - uthevingsfarge 1 25" xfId="778"/>
    <cellStyle name="40% - uthevingsfarge 1 26" xfId="779"/>
    <cellStyle name="40% - uthevingsfarge 1 27" xfId="780"/>
    <cellStyle name="40% - uthevingsfarge 1 28" xfId="781"/>
    <cellStyle name="40% - uthevingsfarge 1 29" xfId="782"/>
    <cellStyle name="40% - uthevingsfarge 1 3" xfId="783"/>
    <cellStyle name="40% - uthevingsfarge 1 30" xfId="784"/>
    <cellStyle name="40% - uthevingsfarge 1 31" xfId="785"/>
    <cellStyle name="40% - uthevingsfarge 1 32" xfId="786"/>
    <cellStyle name="40% - uthevingsfarge 1 33" xfId="787"/>
    <cellStyle name="40% - uthevingsfarge 1 34" xfId="788"/>
    <cellStyle name="40% - uthevingsfarge 1 35" xfId="789"/>
    <cellStyle name="40% - uthevingsfarge 1 36" xfId="790"/>
    <cellStyle name="40% - uthevingsfarge 1 37" xfId="791"/>
    <cellStyle name="40% - uthevingsfarge 1 38" xfId="792"/>
    <cellStyle name="40% - uthevingsfarge 1 39" xfId="793"/>
    <cellStyle name="40% - uthevingsfarge 1 4" xfId="794"/>
    <cellStyle name="40% - uthevingsfarge 1 40" xfId="795"/>
    <cellStyle name="40% - uthevingsfarge 1 41" xfId="796"/>
    <cellStyle name="40% - uthevingsfarge 1 42" xfId="797"/>
    <cellStyle name="40% - uthevingsfarge 1 43" xfId="798"/>
    <cellStyle name="40% - uthevingsfarge 1 44" xfId="799"/>
    <cellStyle name="40% - uthevingsfarge 1 45" xfId="800"/>
    <cellStyle name="40% - uthevingsfarge 1 46" xfId="801"/>
    <cellStyle name="40% - uthevingsfarge 1 47" xfId="802"/>
    <cellStyle name="40% - uthevingsfarge 1 48" xfId="803"/>
    <cellStyle name="40% - uthevingsfarge 1 49" xfId="804"/>
    <cellStyle name="40% - uthevingsfarge 1 5" xfId="805"/>
    <cellStyle name="40% - uthevingsfarge 1 50" xfId="806"/>
    <cellStyle name="40% - uthevingsfarge 1 51" xfId="807"/>
    <cellStyle name="40% - uthevingsfarge 1 52" xfId="808"/>
    <cellStyle name="40% - uthevingsfarge 1 53" xfId="809"/>
    <cellStyle name="40% - uthevingsfarge 1 54" xfId="810"/>
    <cellStyle name="40% - uthevingsfarge 1 55" xfId="811"/>
    <cellStyle name="40% - uthevingsfarge 1 56" xfId="812"/>
    <cellStyle name="40% - uthevingsfarge 1 57" xfId="813"/>
    <cellStyle name="40% - uthevingsfarge 1 58" xfId="814"/>
    <cellStyle name="40% - uthevingsfarge 1 59" xfId="815"/>
    <cellStyle name="40% - uthevingsfarge 1 6" xfId="816"/>
    <cellStyle name="40% - uthevingsfarge 1 60" xfId="817"/>
    <cellStyle name="40% - uthevingsfarge 1 61" xfId="818"/>
    <cellStyle name="40% - uthevingsfarge 1 62" xfId="819"/>
    <cellStyle name="40% - uthevingsfarge 1 63" xfId="820"/>
    <cellStyle name="40% - uthevingsfarge 1 64" xfId="821"/>
    <cellStyle name="40% - uthevingsfarge 1 65" xfId="822"/>
    <cellStyle name="40% - uthevingsfarge 1 66" xfId="823"/>
    <cellStyle name="40% - uthevingsfarge 1 67" xfId="824"/>
    <cellStyle name="40% - uthevingsfarge 1 68" xfId="825"/>
    <cellStyle name="40% - uthevingsfarge 1 69" xfId="826"/>
    <cellStyle name="40% - uthevingsfarge 1 7" xfId="827"/>
    <cellStyle name="40% - uthevingsfarge 1 70" xfId="828"/>
    <cellStyle name="40% - uthevingsfarge 1 71" xfId="829"/>
    <cellStyle name="40% - uthevingsfarge 1 72" xfId="830"/>
    <cellStyle name="40% - uthevingsfarge 1 73" xfId="831"/>
    <cellStyle name="40% - uthevingsfarge 1 74" xfId="832"/>
    <cellStyle name="40% - uthevingsfarge 1 75" xfId="833"/>
    <cellStyle name="40% - uthevingsfarge 1 76" xfId="834"/>
    <cellStyle name="40% - uthevingsfarge 1 77" xfId="835"/>
    <cellStyle name="40% - uthevingsfarge 1 78" xfId="836"/>
    <cellStyle name="40% - uthevingsfarge 1 79" xfId="837"/>
    <cellStyle name="40% - uthevingsfarge 1 8" xfId="838"/>
    <cellStyle name="40% - uthevingsfarge 1 80" xfId="839"/>
    <cellStyle name="40% - uthevingsfarge 1 81" xfId="840"/>
    <cellStyle name="40% - uthevingsfarge 1 82" xfId="841"/>
    <cellStyle name="40% - uthevingsfarge 1 83" xfId="842"/>
    <cellStyle name="40% - uthevingsfarge 1 84" xfId="843"/>
    <cellStyle name="40% - uthevingsfarge 1 85" xfId="844"/>
    <cellStyle name="40% - uthevingsfarge 1 9" xfId="845"/>
    <cellStyle name="40% - uthevingsfarge 2 10" xfId="846"/>
    <cellStyle name="40% - uthevingsfarge 2 11" xfId="847"/>
    <cellStyle name="40% - uthevingsfarge 2 12" xfId="848"/>
    <cellStyle name="40% - uthevingsfarge 2 13" xfId="849"/>
    <cellStyle name="40% - uthevingsfarge 2 14" xfId="850"/>
    <cellStyle name="40% - uthevingsfarge 2 15" xfId="851"/>
    <cellStyle name="40% - uthevingsfarge 2 16" xfId="852"/>
    <cellStyle name="40% - uthevingsfarge 2 17" xfId="853"/>
    <cellStyle name="40% - uthevingsfarge 2 18" xfId="854"/>
    <cellStyle name="40% - uthevingsfarge 2 19" xfId="855"/>
    <cellStyle name="40% - uthevingsfarge 2 2" xfId="856"/>
    <cellStyle name="40% - uthevingsfarge 2 20" xfId="857"/>
    <cellStyle name="40% - uthevingsfarge 2 21" xfId="858"/>
    <cellStyle name="40% - uthevingsfarge 2 22" xfId="859"/>
    <cellStyle name="40% - uthevingsfarge 2 23" xfId="860"/>
    <cellStyle name="40% - uthevingsfarge 2 24" xfId="861"/>
    <cellStyle name="40% - uthevingsfarge 2 25" xfId="862"/>
    <cellStyle name="40% - uthevingsfarge 2 26" xfId="863"/>
    <cellStyle name="40% - uthevingsfarge 2 27" xfId="864"/>
    <cellStyle name="40% - uthevingsfarge 2 28" xfId="865"/>
    <cellStyle name="40% - uthevingsfarge 2 29" xfId="866"/>
    <cellStyle name="40% - uthevingsfarge 2 3" xfId="867"/>
    <cellStyle name="40% - uthevingsfarge 2 30" xfId="868"/>
    <cellStyle name="40% - uthevingsfarge 2 31" xfId="869"/>
    <cellStyle name="40% - uthevingsfarge 2 32" xfId="870"/>
    <cellStyle name="40% - uthevingsfarge 2 33" xfId="871"/>
    <cellStyle name="40% - uthevingsfarge 2 34" xfId="872"/>
    <cellStyle name="40% - uthevingsfarge 2 35" xfId="873"/>
    <cellStyle name="40% - uthevingsfarge 2 36" xfId="874"/>
    <cellStyle name="40% - uthevingsfarge 2 37" xfId="875"/>
    <cellStyle name="40% - uthevingsfarge 2 38" xfId="876"/>
    <cellStyle name="40% - uthevingsfarge 2 39" xfId="877"/>
    <cellStyle name="40% - uthevingsfarge 2 4" xfId="878"/>
    <cellStyle name="40% - uthevingsfarge 2 40" xfId="879"/>
    <cellStyle name="40% - uthevingsfarge 2 41" xfId="880"/>
    <cellStyle name="40% - uthevingsfarge 2 42" xfId="881"/>
    <cellStyle name="40% - uthevingsfarge 2 43" xfId="882"/>
    <cellStyle name="40% - uthevingsfarge 2 44" xfId="883"/>
    <cellStyle name="40% - uthevingsfarge 2 45" xfId="884"/>
    <cellStyle name="40% - uthevingsfarge 2 46" xfId="885"/>
    <cellStyle name="40% - uthevingsfarge 2 47" xfId="886"/>
    <cellStyle name="40% - uthevingsfarge 2 48" xfId="887"/>
    <cellStyle name="40% - uthevingsfarge 2 49" xfId="888"/>
    <cellStyle name="40% - uthevingsfarge 2 5" xfId="889"/>
    <cellStyle name="40% - uthevingsfarge 2 50" xfId="890"/>
    <cellStyle name="40% - uthevingsfarge 2 51" xfId="891"/>
    <cellStyle name="40% - uthevingsfarge 2 52" xfId="892"/>
    <cellStyle name="40% - uthevingsfarge 2 53" xfId="893"/>
    <cellStyle name="40% - uthevingsfarge 2 54" xfId="894"/>
    <cellStyle name="40% - uthevingsfarge 2 55" xfId="895"/>
    <cellStyle name="40% - uthevingsfarge 2 56" xfId="896"/>
    <cellStyle name="40% - uthevingsfarge 2 57" xfId="897"/>
    <cellStyle name="40% - uthevingsfarge 2 58" xfId="898"/>
    <cellStyle name="40% - uthevingsfarge 2 59" xfId="899"/>
    <cellStyle name="40% - uthevingsfarge 2 6" xfId="900"/>
    <cellStyle name="40% - uthevingsfarge 2 60" xfId="901"/>
    <cellStyle name="40% - uthevingsfarge 2 61" xfId="902"/>
    <cellStyle name="40% - uthevingsfarge 2 62" xfId="903"/>
    <cellStyle name="40% - uthevingsfarge 2 63" xfId="904"/>
    <cellStyle name="40% - uthevingsfarge 2 64" xfId="905"/>
    <cellStyle name="40% - uthevingsfarge 2 65" xfId="906"/>
    <cellStyle name="40% - uthevingsfarge 2 66" xfId="907"/>
    <cellStyle name="40% - uthevingsfarge 2 67" xfId="908"/>
    <cellStyle name="40% - uthevingsfarge 2 68" xfId="909"/>
    <cellStyle name="40% - uthevingsfarge 2 69" xfId="910"/>
    <cellStyle name="40% - uthevingsfarge 2 7" xfId="911"/>
    <cellStyle name="40% - uthevingsfarge 2 70" xfId="912"/>
    <cellStyle name="40% - uthevingsfarge 2 71" xfId="913"/>
    <cellStyle name="40% - uthevingsfarge 2 72" xfId="914"/>
    <cellStyle name="40% - uthevingsfarge 2 73" xfId="915"/>
    <cellStyle name="40% - uthevingsfarge 2 74" xfId="916"/>
    <cellStyle name="40% - uthevingsfarge 2 75" xfId="917"/>
    <cellStyle name="40% - uthevingsfarge 2 76" xfId="918"/>
    <cellStyle name="40% - uthevingsfarge 2 77" xfId="919"/>
    <cellStyle name="40% - uthevingsfarge 2 78" xfId="920"/>
    <cellStyle name="40% - uthevingsfarge 2 79" xfId="921"/>
    <cellStyle name="40% - uthevingsfarge 2 8" xfId="922"/>
    <cellStyle name="40% - uthevingsfarge 2 80" xfId="923"/>
    <cellStyle name="40% - uthevingsfarge 2 81" xfId="924"/>
    <cellStyle name="40% - uthevingsfarge 2 82" xfId="925"/>
    <cellStyle name="40% - uthevingsfarge 2 83" xfId="926"/>
    <cellStyle name="40% - uthevingsfarge 2 84" xfId="927"/>
    <cellStyle name="40% - uthevingsfarge 2 85" xfId="928"/>
    <cellStyle name="40% - uthevingsfarge 2 9" xfId="929"/>
    <cellStyle name="40% - uthevingsfarge 3 10" xfId="930"/>
    <cellStyle name="40% - uthevingsfarge 3 11" xfId="931"/>
    <cellStyle name="40% - uthevingsfarge 3 12" xfId="932"/>
    <cellStyle name="40% - uthevingsfarge 3 13" xfId="933"/>
    <cellStyle name="40% - uthevingsfarge 3 14" xfId="934"/>
    <cellStyle name="40% - uthevingsfarge 3 15" xfId="935"/>
    <cellStyle name="40% - uthevingsfarge 3 16" xfId="936"/>
    <cellStyle name="40% - uthevingsfarge 3 17" xfId="937"/>
    <cellStyle name="40% - uthevingsfarge 3 18" xfId="938"/>
    <cellStyle name="40% - uthevingsfarge 3 19" xfId="939"/>
    <cellStyle name="40% - uthevingsfarge 3 2" xfId="940"/>
    <cellStyle name="40% - uthevingsfarge 3 20" xfId="941"/>
    <cellStyle name="40% - uthevingsfarge 3 21" xfId="942"/>
    <cellStyle name="40% - uthevingsfarge 3 22" xfId="943"/>
    <cellStyle name="40% - uthevingsfarge 3 23" xfId="944"/>
    <cellStyle name="40% - uthevingsfarge 3 24" xfId="945"/>
    <cellStyle name="40% - uthevingsfarge 3 25" xfId="946"/>
    <cellStyle name="40% - uthevingsfarge 3 26" xfId="947"/>
    <cellStyle name="40% - uthevingsfarge 3 27" xfId="948"/>
    <cellStyle name="40% - uthevingsfarge 3 28" xfId="949"/>
    <cellStyle name="40% - uthevingsfarge 3 29" xfId="950"/>
    <cellStyle name="40% - uthevingsfarge 3 3" xfId="951"/>
    <cellStyle name="40% - uthevingsfarge 3 30" xfId="952"/>
    <cellStyle name="40% - uthevingsfarge 3 31" xfId="953"/>
    <cellStyle name="40% - uthevingsfarge 3 32" xfId="954"/>
    <cellStyle name="40% - uthevingsfarge 3 33" xfId="955"/>
    <cellStyle name="40% - uthevingsfarge 3 34" xfId="956"/>
    <cellStyle name="40% - uthevingsfarge 3 35" xfId="957"/>
    <cellStyle name="40% - uthevingsfarge 3 36" xfId="958"/>
    <cellStyle name="40% - uthevingsfarge 3 37" xfId="959"/>
    <cellStyle name="40% - uthevingsfarge 3 38" xfId="960"/>
    <cellStyle name="40% - uthevingsfarge 3 39" xfId="961"/>
    <cellStyle name="40% - uthevingsfarge 3 4" xfId="962"/>
    <cellStyle name="40% - uthevingsfarge 3 40" xfId="963"/>
    <cellStyle name="40% - uthevingsfarge 3 41" xfId="964"/>
    <cellStyle name="40% - uthevingsfarge 3 42" xfId="965"/>
    <cellStyle name="40% - uthevingsfarge 3 43" xfId="966"/>
    <cellStyle name="40% - uthevingsfarge 3 44" xfId="967"/>
    <cellStyle name="40% - uthevingsfarge 3 45" xfId="968"/>
    <cellStyle name="40% - uthevingsfarge 3 46" xfId="969"/>
    <cellStyle name="40% - uthevingsfarge 3 47" xfId="970"/>
    <cellStyle name="40% - uthevingsfarge 3 48" xfId="971"/>
    <cellStyle name="40% - uthevingsfarge 3 49" xfId="972"/>
    <cellStyle name="40% - uthevingsfarge 3 5" xfId="973"/>
    <cellStyle name="40% - uthevingsfarge 3 50" xfId="974"/>
    <cellStyle name="40% - uthevingsfarge 3 51" xfId="975"/>
    <cellStyle name="40% - uthevingsfarge 3 52" xfId="976"/>
    <cellStyle name="40% - uthevingsfarge 3 53" xfId="977"/>
    <cellStyle name="40% - uthevingsfarge 3 54" xfId="978"/>
    <cellStyle name="40% - uthevingsfarge 3 55" xfId="979"/>
    <cellStyle name="40% - uthevingsfarge 3 56" xfId="980"/>
    <cellStyle name="40% - uthevingsfarge 3 57" xfId="981"/>
    <cellStyle name="40% - uthevingsfarge 3 58" xfId="982"/>
    <cellStyle name="40% - uthevingsfarge 3 59" xfId="983"/>
    <cellStyle name="40% - uthevingsfarge 3 6" xfId="984"/>
    <cellStyle name="40% - uthevingsfarge 3 60" xfId="985"/>
    <cellStyle name="40% - uthevingsfarge 3 61" xfId="986"/>
    <cellStyle name="40% - uthevingsfarge 3 62" xfId="987"/>
    <cellStyle name="40% - uthevingsfarge 3 63" xfId="988"/>
    <cellStyle name="40% - uthevingsfarge 3 64" xfId="989"/>
    <cellStyle name="40% - uthevingsfarge 3 65" xfId="990"/>
    <cellStyle name="40% - uthevingsfarge 3 66" xfId="991"/>
    <cellStyle name="40% - uthevingsfarge 3 67" xfId="992"/>
    <cellStyle name="40% - uthevingsfarge 3 68" xfId="993"/>
    <cellStyle name="40% - uthevingsfarge 3 69" xfId="994"/>
    <cellStyle name="40% - uthevingsfarge 3 7" xfId="995"/>
    <cellStyle name="40% - uthevingsfarge 3 70" xfId="996"/>
    <cellStyle name="40% - uthevingsfarge 3 71" xfId="997"/>
    <cellStyle name="40% - uthevingsfarge 3 72" xfId="998"/>
    <cellStyle name="40% - uthevingsfarge 3 73" xfId="999"/>
    <cellStyle name="40% - uthevingsfarge 3 74" xfId="1000"/>
    <cellStyle name="40% - uthevingsfarge 3 75" xfId="1001"/>
    <cellStyle name="40% - uthevingsfarge 3 76" xfId="1002"/>
    <cellStyle name="40% - uthevingsfarge 3 77" xfId="1003"/>
    <cellStyle name="40% - uthevingsfarge 3 78" xfId="1004"/>
    <cellStyle name="40% - uthevingsfarge 3 79" xfId="1005"/>
    <cellStyle name="40% - uthevingsfarge 3 8" xfId="1006"/>
    <cellStyle name="40% - uthevingsfarge 3 80" xfId="1007"/>
    <cellStyle name="40% - uthevingsfarge 3 81" xfId="1008"/>
    <cellStyle name="40% - uthevingsfarge 3 82" xfId="1009"/>
    <cellStyle name="40% - uthevingsfarge 3 83" xfId="1010"/>
    <cellStyle name="40% - uthevingsfarge 3 84" xfId="1011"/>
    <cellStyle name="40% - uthevingsfarge 3 85" xfId="1012"/>
    <cellStyle name="40% - uthevingsfarge 3 9" xfId="1013"/>
    <cellStyle name="40% - uthevingsfarge 4 10" xfId="1014"/>
    <cellStyle name="40% - uthevingsfarge 4 11" xfId="1015"/>
    <cellStyle name="40% - uthevingsfarge 4 12" xfId="1016"/>
    <cellStyle name="40% - uthevingsfarge 4 13" xfId="1017"/>
    <cellStyle name="40% - uthevingsfarge 4 14" xfId="1018"/>
    <cellStyle name="40% - uthevingsfarge 4 15" xfId="1019"/>
    <cellStyle name="40% - uthevingsfarge 4 16" xfId="1020"/>
    <cellStyle name="40% - uthevingsfarge 4 17" xfId="1021"/>
    <cellStyle name="40% - uthevingsfarge 4 18" xfId="1022"/>
    <cellStyle name="40% - uthevingsfarge 4 19" xfId="1023"/>
    <cellStyle name="40% - uthevingsfarge 4 2" xfId="1024"/>
    <cellStyle name="40% - uthevingsfarge 4 20" xfId="1025"/>
    <cellStyle name="40% - uthevingsfarge 4 21" xfId="1026"/>
    <cellStyle name="40% - uthevingsfarge 4 22" xfId="1027"/>
    <cellStyle name="40% - uthevingsfarge 4 23" xfId="1028"/>
    <cellStyle name="40% - uthevingsfarge 4 24" xfId="1029"/>
    <cellStyle name="40% - uthevingsfarge 4 25" xfId="1030"/>
    <cellStyle name="40% - uthevingsfarge 4 26" xfId="1031"/>
    <cellStyle name="40% - uthevingsfarge 4 27" xfId="1032"/>
    <cellStyle name="40% - uthevingsfarge 4 28" xfId="1033"/>
    <cellStyle name="40% - uthevingsfarge 4 29" xfId="1034"/>
    <cellStyle name="40% - uthevingsfarge 4 3" xfId="1035"/>
    <cellStyle name="40% - uthevingsfarge 4 30" xfId="1036"/>
    <cellStyle name="40% - uthevingsfarge 4 31" xfId="1037"/>
    <cellStyle name="40% - uthevingsfarge 4 32" xfId="1038"/>
    <cellStyle name="40% - uthevingsfarge 4 33" xfId="1039"/>
    <cellStyle name="40% - uthevingsfarge 4 34" xfId="1040"/>
    <cellStyle name="40% - uthevingsfarge 4 35" xfId="1041"/>
    <cellStyle name="40% - uthevingsfarge 4 36" xfId="1042"/>
    <cellStyle name="40% - uthevingsfarge 4 37" xfId="1043"/>
    <cellStyle name="40% - uthevingsfarge 4 38" xfId="1044"/>
    <cellStyle name="40% - uthevingsfarge 4 39" xfId="1045"/>
    <cellStyle name="40% - uthevingsfarge 4 4" xfId="1046"/>
    <cellStyle name="40% - uthevingsfarge 4 40" xfId="1047"/>
    <cellStyle name="40% - uthevingsfarge 4 41" xfId="1048"/>
    <cellStyle name="40% - uthevingsfarge 4 42" xfId="1049"/>
    <cellStyle name="40% - uthevingsfarge 4 43" xfId="1050"/>
    <cellStyle name="40% - uthevingsfarge 4 44" xfId="1051"/>
    <cellStyle name="40% - uthevingsfarge 4 45" xfId="1052"/>
    <cellStyle name="40% - uthevingsfarge 4 46" xfId="1053"/>
    <cellStyle name="40% - uthevingsfarge 4 47" xfId="1054"/>
    <cellStyle name="40% - uthevingsfarge 4 48" xfId="1055"/>
    <cellStyle name="40% - uthevingsfarge 4 49" xfId="1056"/>
    <cellStyle name="40% - uthevingsfarge 4 5" xfId="1057"/>
    <cellStyle name="40% - uthevingsfarge 4 50" xfId="1058"/>
    <cellStyle name="40% - uthevingsfarge 4 51" xfId="1059"/>
    <cellStyle name="40% - uthevingsfarge 4 52" xfId="1060"/>
    <cellStyle name="40% - uthevingsfarge 4 53" xfId="1061"/>
    <cellStyle name="40% - uthevingsfarge 4 54" xfId="1062"/>
    <cellStyle name="40% - uthevingsfarge 4 55" xfId="1063"/>
    <cellStyle name="40% - uthevingsfarge 4 56" xfId="1064"/>
    <cellStyle name="40% - uthevingsfarge 4 57" xfId="1065"/>
    <cellStyle name="40% - uthevingsfarge 4 58" xfId="1066"/>
    <cellStyle name="40% - uthevingsfarge 4 59" xfId="1067"/>
    <cellStyle name="40% - uthevingsfarge 4 6" xfId="1068"/>
    <cellStyle name="40% - uthevingsfarge 4 60" xfId="1069"/>
    <cellStyle name="40% - uthevingsfarge 4 61" xfId="1070"/>
    <cellStyle name="40% - uthevingsfarge 4 62" xfId="1071"/>
    <cellStyle name="40% - uthevingsfarge 4 63" xfId="1072"/>
    <cellStyle name="40% - uthevingsfarge 4 64" xfId="1073"/>
    <cellStyle name="40% - uthevingsfarge 4 65" xfId="1074"/>
    <cellStyle name="40% - uthevingsfarge 4 66" xfId="1075"/>
    <cellStyle name="40% - uthevingsfarge 4 67" xfId="1076"/>
    <cellStyle name="40% - uthevingsfarge 4 68" xfId="1077"/>
    <cellStyle name="40% - uthevingsfarge 4 69" xfId="1078"/>
    <cellStyle name="40% - uthevingsfarge 4 7" xfId="1079"/>
    <cellStyle name="40% - uthevingsfarge 4 70" xfId="1080"/>
    <cellStyle name="40% - uthevingsfarge 4 71" xfId="1081"/>
    <cellStyle name="40% - uthevingsfarge 4 72" xfId="1082"/>
    <cellStyle name="40% - uthevingsfarge 4 73" xfId="1083"/>
    <cellStyle name="40% - uthevingsfarge 4 74" xfId="1084"/>
    <cellStyle name="40% - uthevingsfarge 4 75" xfId="1085"/>
    <cellStyle name="40% - uthevingsfarge 4 76" xfId="1086"/>
    <cellStyle name="40% - uthevingsfarge 4 77" xfId="1087"/>
    <cellStyle name="40% - uthevingsfarge 4 78" xfId="1088"/>
    <cellStyle name="40% - uthevingsfarge 4 79" xfId="1089"/>
    <cellStyle name="40% - uthevingsfarge 4 8" xfId="1090"/>
    <cellStyle name="40% - uthevingsfarge 4 80" xfId="1091"/>
    <cellStyle name="40% - uthevingsfarge 4 81" xfId="1092"/>
    <cellStyle name="40% - uthevingsfarge 4 82" xfId="1093"/>
    <cellStyle name="40% - uthevingsfarge 4 83" xfId="1094"/>
    <cellStyle name="40% - uthevingsfarge 4 84" xfId="1095"/>
    <cellStyle name="40% - uthevingsfarge 4 85" xfId="1096"/>
    <cellStyle name="40% - uthevingsfarge 4 9" xfId="1097"/>
    <cellStyle name="40% - uthevingsfarge 5 10" xfId="1098"/>
    <cellStyle name="40% - uthevingsfarge 5 11" xfId="1099"/>
    <cellStyle name="40% - uthevingsfarge 5 12" xfId="1100"/>
    <cellStyle name="40% - uthevingsfarge 5 13" xfId="1101"/>
    <cellStyle name="40% - uthevingsfarge 5 14" xfId="1102"/>
    <cellStyle name="40% - uthevingsfarge 5 15" xfId="1103"/>
    <cellStyle name="40% - uthevingsfarge 5 16" xfId="1104"/>
    <cellStyle name="40% - uthevingsfarge 5 17" xfId="1105"/>
    <cellStyle name="40% - uthevingsfarge 5 18" xfId="1106"/>
    <cellStyle name="40% - uthevingsfarge 5 19" xfId="1107"/>
    <cellStyle name="40% - uthevingsfarge 5 2" xfId="1108"/>
    <cellStyle name="40% - uthevingsfarge 5 20" xfId="1109"/>
    <cellStyle name="40% - uthevingsfarge 5 21" xfId="1110"/>
    <cellStyle name="40% - uthevingsfarge 5 22" xfId="1111"/>
    <cellStyle name="40% - uthevingsfarge 5 23" xfId="1112"/>
    <cellStyle name="40% - uthevingsfarge 5 24" xfId="1113"/>
    <cellStyle name="40% - uthevingsfarge 5 25" xfId="1114"/>
    <cellStyle name="40% - uthevingsfarge 5 26" xfId="1115"/>
    <cellStyle name="40% - uthevingsfarge 5 27" xfId="1116"/>
    <cellStyle name="40% - uthevingsfarge 5 28" xfId="1117"/>
    <cellStyle name="40% - uthevingsfarge 5 29" xfId="1118"/>
    <cellStyle name="40% - uthevingsfarge 5 3" xfId="1119"/>
    <cellStyle name="40% - uthevingsfarge 5 30" xfId="1120"/>
    <cellStyle name="40% - uthevingsfarge 5 31" xfId="1121"/>
    <cellStyle name="40% - uthevingsfarge 5 32" xfId="1122"/>
    <cellStyle name="40% - uthevingsfarge 5 33" xfId="1123"/>
    <cellStyle name="40% - uthevingsfarge 5 34" xfId="1124"/>
    <cellStyle name="40% - uthevingsfarge 5 35" xfId="1125"/>
    <cellStyle name="40% - uthevingsfarge 5 36" xfId="1126"/>
    <cellStyle name="40% - uthevingsfarge 5 37" xfId="1127"/>
    <cellStyle name="40% - uthevingsfarge 5 38" xfId="1128"/>
    <cellStyle name="40% - uthevingsfarge 5 39" xfId="1129"/>
    <cellStyle name="40% - uthevingsfarge 5 4" xfId="1130"/>
    <cellStyle name="40% - uthevingsfarge 5 40" xfId="1131"/>
    <cellStyle name="40% - uthevingsfarge 5 41" xfId="1132"/>
    <cellStyle name="40% - uthevingsfarge 5 42" xfId="1133"/>
    <cellStyle name="40% - uthevingsfarge 5 43" xfId="1134"/>
    <cellStyle name="40% - uthevingsfarge 5 44" xfId="1135"/>
    <cellStyle name="40% - uthevingsfarge 5 45" xfId="1136"/>
    <cellStyle name="40% - uthevingsfarge 5 46" xfId="1137"/>
    <cellStyle name="40% - uthevingsfarge 5 47" xfId="1138"/>
    <cellStyle name="40% - uthevingsfarge 5 48" xfId="1139"/>
    <cellStyle name="40% - uthevingsfarge 5 49" xfId="1140"/>
    <cellStyle name="40% - uthevingsfarge 5 5" xfId="1141"/>
    <cellStyle name="40% - uthevingsfarge 5 50" xfId="1142"/>
    <cellStyle name="40% - uthevingsfarge 5 51" xfId="1143"/>
    <cellStyle name="40% - uthevingsfarge 5 52" xfId="1144"/>
    <cellStyle name="40% - uthevingsfarge 5 53" xfId="1145"/>
    <cellStyle name="40% - uthevingsfarge 5 54" xfId="1146"/>
    <cellStyle name="40% - uthevingsfarge 5 55" xfId="1147"/>
    <cellStyle name="40% - uthevingsfarge 5 56" xfId="1148"/>
    <cellStyle name="40% - uthevingsfarge 5 57" xfId="1149"/>
    <cellStyle name="40% - uthevingsfarge 5 58" xfId="1150"/>
    <cellStyle name="40% - uthevingsfarge 5 59" xfId="1151"/>
    <cellStyle name="40% - uthevingsfarge 5 6" xfId="1152"/>
    <cellStyle name="40% - uthevingsfarge 5 60" xfId="1153"/>
    <cellStyle name="40% - uthevingsfarge 5 61" xfId="1154"/>
    <cellStyle name="40% - uthevingsfarge 5 62" xfId="1155"/>
    <cellStyle name="40% - uthevingsfarge 5 63" xfId="1156"/>
    <cellStyle name="40% - uthevingsfarge 5 64" xfId="1157"/>
    <cellStyle name="40% - uthevingsfarge 5 65" xfId="1158"/>
    <cellStyle name="40% - uthevingsfarge 5 66" xfId="1159"/>
    <cellStyle name="40% - uthevingsfarge 5 67" xfId="1160"/>
    <cellStyle name="40% - uthevingsfarge 5 68" xfId="1161"/>
    <cellStyle name="40% - uthevingsfarge 5 69" xfId="1162"/>
    <cellStyle name="40% - uthevingsfarge 5 7" xfId="1163"/>
    <cellStyle name="40% - uthevingsfarge 5 70" xfId="1164"/>
    <cellStyle name="40% - uthevingsfarge 5 71" xfId="1165"/>
    <cellStyle name="40% - uthevingsfarge 5 72" xfId="1166"/>
    <cellStyle name="40% - uthevingsfarge 5 73" xfId="1167"/>
    <cellStyle name="40% - uthevingsfarge 5 74" xfId="1168"/>
    <cellStyle name="40% - uthevingsfarge 5 75" xfId="1169"/>
    <cellStyle name="40% - uthevingsfarge 5 76" xfId="1170"/>
    <cellStyle name="40% - uthevingsfarge 5 77" xfId="1171"/>
    <cellStyle name="40% - uthevingsfarge 5 78" xfId="1172"/>
    <cellStyle name="40% - uthevingsfarge 5 79" xfId="1173"/>
    <cellStyle name="40% - uthevingsfarge 5 8" xfId="1174"/>
    <cellStyle name="40% - uthevingsfarge 5 80" xfId="1175"/>
    <cellStyle name="40% - uthevingsfarge 5 81" xfId="1176"/>
    <cellStyle name="40% - uthevingsfarge 5 82" xfId="1177"/>
    <cellStyle name="40% - uthevingsfarge 5 83" xfId="1178"/>
    <cellStyle name="40% - uthevingsfarge 5 84" xfId="1179"/>
    <cellStyle name="40% - uthevingsfarge 5 85" xfId="1180"/>
    <cellStyle name="40% - uthevingsfarge 5 9" xfId="1181"/>
    <cellStyle name="40% - uthevingsfarge 6 10" xfId="1182"/>
    <cellStyle name="40% - uthevingsfarge 6 11" xfId="1183"/>
    <cellStyle name="40% - uthevingsfarge 6 12" xfId="1184"/>
    <cellStyle name="40% - uthevingsfarge 6 13" xfId="1185"/>
    <cellStyle name="40% - uthevingsfarge 6 14" xfId="1186"/>
    <cellStyle name="40% - uthevingsfarge 6 15" xfId="1187"/>
    <cellStyle name="40% - uthevingsfarge 6 16" xfId="1188"/>
    <cellStyle name="40% - uthevingsfarge 6 17" xfId="1189"/>
    <cellStyle name="40% - uthevingsfarge 6 18" xfId="1190"/>
    <cellStyle name="40% - uthevingsfarge 6 19" xfId="1191"/>
    <cellStyle name="40% - uthevingsfarge 6 2" xfId="1192"/>
    <cellStyle name="40% - uthevingsfarge 6 20" xfId="1193"/>
    <cellStyle name="40% - uthevingsfarge 6 21" xfId="1194"/>
    <cellStyle name="40% - uthevingsfarge 6 22" xfId="1195"/>
    <cellStyle name="40% - uthevingsfarge 6 23" xfId="1196"/>
    <cellStyle name="40% - uthevingsfarge 6 24" xfId="1197"/>
    <cellStyle name="40% - uthevingsfarge 6 25" xfId="1198"/>
    <cellStyle name="40% - uthevingsfarge 6 26" xfId="1199"/>
    <cellStyle name="40% - uthevingsfarge 6 27" xfId="1200"/>
    <cellStyle name="40% - uthevingsfarge 6 28" xfId="1201"/>
    <cellStyle name="40% - uthevingsfarge 6 29" xfId="1202"/>
    <cellStyle name="40% - uthevingsfarge 6 3" xfId="1203"/>
    <cellStyle name="40% - uthevingsfarge 6 30" xfId="1204"/>
    <cellStyle name="40% - uthevingsfarge 6 31" xfId="1205"/>
    <cellStyle name="40% - uthevingsfarge 6 32" xfId="1206"/>
    <cellStyle name="40% - uthevingsfarge 6 33" xfId="1207"/>
    <cellStyle name="40% - uthevingsfarge 6 34" xfId="1208"/>
    <cellStyle name="40% - uthevingsfarge 6 35" xfId="1209"/>
    <cellStyle name="40% - uthevingsfarge 6 36" xfId="1210"/>
    <cellStyle name="40% - uthevingsfarge 6 37" xfId="1211"/>
    <cellStyle name="40% - uthevingsfarge 6 38" xfId="1212"/>
    <cellStyle name="40% - uthevingsfarge 6 39" xfId="1213"/>
    <cellStyle name="40% - uthevingsfarge 6 4" xfId="1214"/>
    <cellStyle name="40% - uthevingsfarge 6 40" xfId="1215"/>
    <cellStyle name="40% - uthevingsfarge 6 41" xfId="1216"/>
    <cellStyle name="40% - uthevingsfarge 6 42" xfId="1217"/>
    <cellStyle name="40% - uthevingsfarge 6 43" xfId="1218"/>
    <cellStyle name="40% - uthevingsfarge 6 44" xfId="1219"/>
    <cellStyle name="40% - uthevingsfarge 6 45" xfId="1220"/>
    <cellStyle name="40% - uthevingsfarge 6 46" xfId="1221"/>
    <cellStyle name="40% - uthevingsfarge 6 47" xfId="1222"/>
    <cellStyle name="40% - uthevingsfarge 6 48" xfId="1223"/>
    <cellStyle name="40% - uthevingsfarge 6 49" xfId="1224"/>
    <cellStyle name="40% - uthevingsfarge 6 5" xfId="1225"/>
    <cellStyle name="40% - uthevingsfarge 6 50" xfId="1226"/>
    <cellStyle name="40% - uthevingsfarge 6 51" xfId="1227"/>
    <cellStyle name="40% - uthevingsfarge 6 52" xfId="1228"/>
    <cellStyle name="40% - uthevingsfarge 6 53" xfId="1229"/>
    <cellStyle name="40% - uthevingsfarge 6 54" xfId="1230"/>
    <cellStyle name="40% - uthevingsfarge 6 55" xfId="1231"/>
    <cellStyle name="40% - uthevingsfarge 6 56" xfId="1232"/>
    <cellStyle name="40% - uthevingsfarge 6 57" xfId="1233"/>
    <cellStyle name="40% - uthevingsfarge 6 58" xfId="1234"/>
    <cellStyle name="40% - uthevingsfarge 6 59" xfId="1235"/>
    <cellStyle name="40% - uthevingsfarge 6 6" xfId="1236"/>
    <cellStyle name="40% - uthevingsfarge 6 60" xfId="1237"/>
    <cellStyle name="40% - uthevingsfarge 6 61" xfId="1238"/>
    <cellStyle name="40% - uthevingsfarge 6 62" xfId="1239"/>
    <cellStyle name="40% - uthevingsfarge 6 63" xfId="1240"/>
    <cellStyle name="40% - uthevingsfarge 6 64" xfId="1241"/>
    <cellStyle name="40% - uthevingsfarge 6 65" xfId="1242"/>
    <cellStyle name="40% - uthevingsfarge 6 66" xfId="1243"/>
    <cellStyle name="40% - uthevingsfarge 6 67" xfId="1244"/>
    <cellStyle name="40% - uthevingsfarge 6 68" xfId="1245"/>
    <cellStyle name="40% - uthevingsfarge 6 69" xfId="1246"/>
    <cellStyle name="40% - uthevingsfarge 6 7" xfId="1247"/>
    <cellStyle name="40% - uthevingsfarge 6 70" xfId="1248"/>
    <cellStyle name="40% - uthevingsfarge 6 71" xfId="1249"/>
    <cellStyle name="40% - uthevingsfarge 6 72" xfId="1250"/>
    <cellStyle name="40% - uthevingsfarge 6 73" xfId="1251"/>
    <cellStyle name="40% - uthevingsfarge 6 74" xfId="1252"/>
    <cellStyle name="40% - uthevingsfarge 6 75" xfId="1253"/>
    <cellStyle name="40% - uthevingsfarge 6 76" xfId="1254"/>
    <cellStyle name="40% - uthevingsfarge 6 77" xfId="1255"/>
    <cellStyle name="40% - uthevingsfarge 6 78" xfId="1256"/>
    <cellStyle name="40% - uthevingsfarge 6 79" xfId="1257"/>
    <cellStyle name="40% - uthevingsfarge 6 8" xfId="1258"/>
    <cellStyle name="40% - uthevingsfarge 6 80" xfId="1259"/>
    <cellStyle name="40% - uthevingsfarge 6 81" xfId="1260"/>
    <cellStyle name="40% - uthevingsfarge 6 82" xfId="1261"/>
    <cellStyle name="40% - uthevingsfarge 6 83" xfId="1262"/>
    <cellStyle name="40% - uthevingsfarge 6 84" xfId="1263"/>
    <cellStyle name="40% - uthevingsfarge 6 85" xfId="1264"/>
    <cellStyle name="40% - uthevingsfarge 6 9" xfId="1265"/>
    <cellStyle name="60% - Accent1 2" xfId="212"/>
    <cellStyle name="60% - Accent1 3" xfId="93"/>
    <cellStyle name="60% - Accent1 4" xfId="29"/>
    <cellStyle name="60% - Accent2 2" xfId="213"/>
    <cellStyle name="60% - Accent2 3" xfId="94"/>
    <cellStyle name="60% - Accent2 4" xfId="30"/>
    <cellStyle name="60% - Accent3 2" xfId="214"/>
    <cellStyle name="60% - Accent3 3" xfId="95"/>
    <cellStyle name="60% - Accent3 4" xfId="31"/>
    <cellStyle name="60% - Accent4 2" xfId="215"/>
    <cellStyle name="60% - Accent4 3" xfId="96"/>
    <cellStyle name="60% - Accent4 4" xfId="32"/>
    <cellStyle name="60% - Accent5 2" xfId="216"/>
    <cellStyle name="60% - Accent5 3" xfId="97"/>
    <cellStyle name="60% - Accent5 4" xfId="33"/>
    <cellStyle name="60% - Accent6 2" xfId="217"/>
    <cellStyle name="60% - Accent6 3" xfId="98"/>
    <cellStyle name="60% - Accent6 4" xfId="34"/>
    <cellStyle name="60% - Dekorfärg1" xfId="1266"/>
    <cellStyle name="60% - Dekorfärg2" xfId="1267"/>
    <cellStyle name="60% - Dekorfärg3" xfId="1268"/>
    <cellStyle name="60% - Dekorfärg4" xfId="1269"/>
    <cellStyle name="60% - Dekorfärg5" xfId="1270"/>
    <cellStyle name="60% - Dekorfärg6" xfId="1271"/>
    <cellStyle name="60% - uthevingsfarge 1 10" xfId="1272"/>
    <cellStyle name="60% - uthevingsfarge 1 11" xfId="1273"/>
    <cellStyle name="60% - uthevingsfarge 1 12" xfId="1274"/>
    <cellStyle name="60% - uthevingsfarge 1 13" xfId="1275"/>
    <cellStyle name="60% - uthevingsfarge 1 14" xfId="1276"/>
    <cellStyle name="60% - uthevingsfarge 1 15" xfId="1277"/>
    <cellStyle name="60% - uthevingsfarge 1 16" xfId="1278"/>
    <cellStyle name="60% - uthevingsfarge 1 17" xfId="1279"/>
    <cellStyle name="60% - uthevingsfarge 1 18" xfId="1280"/>
    <cellStyle name="60% - uthevingsfarge 1 19" xfId="1281"/>
    <cellStyle name="60% - uthevingsfarge 1 2" xfId="1282"/>
    <cellStyle name="60% - uthevingsfarge 1 20" xfId="1283"/>
    <cellStyle name="60% - uthevingsfarge 1 21" xfId="1284"/>
    <cellStyle name="60% - uthevingsfarge 1 22" xfId="1285"/>
    <cellStyle name="60% - uthevingsfarge 1 23" xfId="1286"/>
    <cellStyle name="60% - uthevingsfarge 1 24" xfId="1287"/>
    <cellStyle name="60% - uthevingsfarge 1 25" xfId="1288"/>
    <cellStyle name="60% - uthevingsfarge 1 26" xfId="1289"/>
    <cellStyle name="60% - uthevingsfarge 1 27" xfId="1290"/>
    <cellStyle name="60% - uthevingsfarge 1 28" xfId="1291"/>
    <cellStyle name="60% - uthevingsfarge 1 29" xfId="1292"/>
    <cellStyle name="60% - uthevingsfarge 1 3" xfId="1293"/>
    <cellStyle name="60% - uthevingsfarge 1 30" xfId="1294"/>
    <cellStyle name="60% - uthevingsfarge 1 31" xfId="1295"/>
    <cellStyle name="60% - uthevingsfarge 1 32" xfId="1296"/>
    <cellStyle name="60% - uthevingsfarge 1 33" xfId="1297"/>
    <cellStyle name="60% - uthevingsfarge 1 34" xfId="1298"/>
    <cellStyle name="60% - uthevingsfarge 1 35" xfId="1299"/>
    <cellStyle name="60% - uthevingsfarge 1 36" xfId="1300"/>
    <cellStyle name="60% - uthevingsfarge 1 37" xfId="1301"/>
    <cellStyle name="60% - uthevingsfarge 1 38" xfId="1302"/>
    <cellStyle name="60% - uthevingsfarge 1 39" xfId="1303"/>
    <cellStyle name="60% - uthevingsfarge 1 4" xfId="1304"/>
    <cellStyle name="60% - uthevingsfarge 1 40" xfId="1305"/>
    <cellStyle name="60% - uthevingsfarge 1 41" xfId="1306"/>
    <cellStyle name="60% - uthevingsfarge 1 42" xfId="1307"/>
    <cellStyle name="60% - uthevingsfarge 1 43" xfId="1308"/>
    <cellStyle name="60% - uthevingsfarge 1 44" xfId="1309"/>
    <cellStyle name="60% - uthevingsfarge 1 45" xfId="1310"/>
    <cellStyle name="60% - uthevingsfarge 1 46" xfId="1311"/>
    <cellStyle name="60% - uthevingsfarge 1 47" xfId="1312"/>
    <cellStyle name="60% - uthevingsfarge 1 48" xfId="1313"/>
    <cellStyle name="60% - uthevingsfarge 1 49" xfId="1314"/>
    <cellStyle name="60% - uthevingsfarge 1 5" xfId="1315"/>
    <cellStyle name="60% - uthevingsfarge 1 50" xfId="1316"/>
    <cellStyle name="60% - uthevingsfarge 1 51" xfId="1317"/>
    <cellStyle name="60% - uthevingsfarge 1 52" xfId="1318"/>
    <cellStyle name="60% - uthevingsfarge 1 53" xfId="1319"/>
    <cellStyle name="60% - uthevingsfarge 1 54" xfId="1320"/>
    <cellStyle name="60% - uthevingsfarge 1 55" xfId="1321"/>
    <cellStyle name="60% - uthevingsfarge 1 56" xfId="1322"/>
    <cellStyle name="60% - uthevingsfarge 1 57" xfId="1323"/>
    <cellStyle name="60% - uthevingsfarge 1 58" xfId="1324"/>
    <cellStyle name="60% - uthevingsfarge 1 59" xfId="1325"/>
    <cellStyle name="60% - uthevingsfarge 1 6" xfId="1326"/>
    <cellStyle name="60% - uthevingsfarge 1 60" xfId="1327"/>
    <cellStyle name="60% - uthevingsfarge 1 61" xfId="1328"/>
    <cellStyle name="60% - uthevingsfarge 1 62" xfId="1329"/>
    <cellStyle name="60% - uthevingsfarge 1 63" xfId="1330"/>
    <cellStyle name="60% - uthevingsfarge 1 64" xfId="1331"/>
    <cellStyle name="60% - uthevingsfarge 1 65" xfId="1332"/>
    <cellStyle name="60% - uthevingsfarge 1 66" xfId="1333"/>
    <cellStyle name="60% - uthevingsfarge 1 67" xfId="1334"/>
    <cellStyle name="60% - uthevingsfarge 1 68" xfId="1335"/>
    <cellStyle name="60% - uthevingsfarge 1 69" xfId="1336"/>
    <cellStyle name="60% - uthevingsfarge 1 7" xfId="1337"/>
    <cellStyle name="60% - uthevingsfarge 1 70" xfId="1338"/>
    <cellStyle name="60% - uthevingsfarge 1 71" xfId="1339"/>
    <cellStyle name="60% - uthevingsfarge 1 72" xfId="1340"/>
    <cellStyle name="60% - uthevingsfarge 1 73" xfId="1341"/>
    <cellStyle name="60% - uthevingsfarge 1 74" xfId="1342"/>
    <cellStyle name="60% - uthevingsfarge 1 75" xfId="1343"/>
    <cellStyle name="60% - uthevingsfarge 1 76" xfId="1344"/>
    <cellStyle name="60% - uthevingsfarge 1 77" xfId="1345"/>
    <cellStyle name="60% - uthevingsfarge 1 78" xfId="1346"/>
    <cellStyle name="60% - uthevingsfarge 1 79" xfId="1347"/>
    <cellStyle name="60% - uthevingsfarge 1 8" xfId="1348"/>
    <cellStyle name="60% - uthevingsfarge 1 80" xfId="1349"/>
    <cellStyle name="60% - uthevingsfarge 1 81" xfId="1350"/>
    <cellStyle name="60% - uthevingsfarge 1 82" xfId="1351"/>
    <cellStyle name="60% - uthevingsfarge 1 83" xfId="1352"/>
    <cellStyle name="60% - uthevingsfarge 1 84" xfId="1353"/>
    <cellStyle name="60% - uthevingsfarge 1 85" xfId="1354"/>
    <cellStyle name="60% - uthevingsfarge 1 9" xfId="1355"/>
    <cellStyle name="60% - uthevingsfarge 2 10" xfId="1356"/>
    <cellStyle name="60% - uthevingsfarge 2 11" xfId="1357"/>
    <cellStyle name="60% - uthevingsfarge 2 12" xfId="1358"/>
    <cellStyle name="60% - uthevingsfarge 2 13" xfId="1359"/>
    <cellStyle name="60% - uthevingsfarge 2 14" xfId="1360"/>
    <cellStyle name="60% - uthevingsfarge 2 15" xfId="1361"/>
    <cellStyle name="60% - uthevingsfarge 2 16" xfId="1362"/>
    <cellStyle name="60% - uthevingsfarge 2 17" xfId="1363"/>
    <cellStyle name="60% - uthevingsfarge 2 18" xfId="1364"/>
    <cellStyle name="60% - uthevingsfarge 2 19" xfId="1365"/>
    <cellStyle name="60% - uthevingsfarge 2 2" xfId="1366"/>
    <cellStyle name="60% - uthevingsfarge 2 20" xfId="1367"/>
    <cellStyle name="60% - uthevingsfarge 2 21" xfId="1368"/>
    <cellStyle name="60% - uthevingsfarge 2 22" xfId="1369"/>
    <cellStyle name="60% - uthevingsfarge 2 23" xfId="1370"/>
    <cellStyle name="60% - uthevingsfarge 2 24" xfId="1371"/>
    <cellStyle name="60% - uthevingsfarge 2 25" xfId="1372"/>
    <cellStyle name="60% - uthevingsfarge 2 26" xfId="1373"/>
    <cellStyle name="60% - uthevingsfarge 2 27" xfId="1374"/>
    <cellStyle name="60% - uthevingsfarge 2 28" xfId="1375"/>
    <cellStyle name="60% - uthevingsfarge 2 29" xfId="1376"/>
    <cellStyle name="60% - uthevingsfarge 2 3" xfId="1377"/>
    <cellStyle name="60% - uthevingsfarge 2 30" xfId="1378"/>
    <cellStyle name="60% - uthevingsfarge 2 31" xfId="1379"/>
    <cellStyle name="60% - uthevingsfarge 2 32" xfId="1380"/>
    <cellStyle name="60% - uthevingsfarge 2 33" xfId="1381"/>
    <cellStyle name="60% - uthevingsfarge 2 34" xfId="1382"/>
    <cellStyle name="60% - uthevingsfarge 2 35" xfId="1383"/>
    <cellStyle name="60% - uthevingsfarge 2 36" xfId="1384"/>
    <cellStyle name="60% - uthevingsfarge 2 37" xfId="1385"/>
    <cellStyle name="60% - uthevingsfarge 2 38" xfId="1386"/>
    <cellStyle name="60% - uthevingsfarge 2 39" xfId="1387"/>
    <cellStyle name="60% - uthevingsfarge 2 4" xfId="1388"/>
    <cellStyle name="60% - uthevingsfarge 2 40" xfId="1389"/>
    <cellStyle name="60% - uthevingsfarge 2 41" xfId="1390"/>
    <cellStyle name="60% - uthevingsfarge 2 42" xfId="1391"/>
    <cellStyle name="60% - uthevingsfarge 2 43" xfId="1392"/>
    <cellStyle name="60% - uthevingsfarge 2 44" xfId="1393"/>
    <cellStyle name="60% - uthevingsfarge 2 45" xfId="1394"/>
    <cellStyle name="60% - uthevingsfarge 2 46" xfId="1395"/>
    <cellStyle name="60% - uthevingsfarge 2 47" xfId="1396"/>
    <cellStyle name="60% - uthevingsfarge 2 48" xfId="1397"/>
    <cellStyle name="60% - uthevingsfarge 2 49" xfId="1398"/>
    <cellStyle name="60% - uthevingsfarge 2 5" xfId="1399"/>
    <cellStyle name="60% - uthevingsfarge 2 50" xfId="1400"/>
    <cellStyle name="60% - uthevingsfarge 2 51" xfId="1401"/>
    <cellStyle name="60% - uthevingsfarge 2 52" xfId="1402"/>
    <cellStyle name="60% - uthevingsfarge 2 53" xfId="1403"/>
    <cellStyle name="60% - uthevingsfarge 2 54" xfId="1404"/>
    <cellStyle name="60% - uthevingsfarge 2 55" xfId="1405"/>
    <cellStyle name="60% - uthevingsfarge 2 56" xfId="1406"/>
    <cellStyle name="60% - uthevingsfarge 2 57" xfId="1407"/>
    <cellStyle name="60% - uthevingsfarge 2 58" xfId="1408"/>
    <cellStyle name="60% - uthevingsfarge 2 59" xfId="1409"/>
    <cellStyle name="60% - uthevingsfarge 2 6" xfId="1410"/>
    <cellStyle name="60% - uthevingsfarge 2 60" xfId="1411"/>
    <cellStyle name="60% - uthevingsfarge 2 61" xfId="1412"/>
    <cellStyle name="60% - uthevingsfarge 2 62" xfId="1413"/>
    <cellStyle name="60% - uthevingsfarge 2 63" xfId="1414"/>
    <cellStyle name="60% - uthevingsfarge 2 64" xfId="1415"/>
    <cellStyle name="60% - uthevingsfarge 2 65" xfId="1416"/>
    <cellStyle name="60% - uthevingsfarge 2 66" xfId="1417"/>
    <cellStyle name="60% - uthevingsfarge 2 67" xfId="1418"/>
    <cellStyle name="60% - uthevingsfarge 2 68" xfId="1419"/>
    <cellStyle name="60% - uthevingsfarge 2 69" xfId="1420"/>
    <cellStyle name="60% - uthevingsfarge 2 7" xfId="1421"/>
    <cellStyle name="60% - uthevingsfarge 2 70" xfId="1422"/>
    <cellStyle name="60% - uthevingsfarge 2 71" xfId="1423"/>
    <cellStyle name="60% - uthevingsfarge 2 72" xfId="1424"/>
    <cellStyle name="60% - uthevingsfarge 2 73" xfId="1425"/>
    <cellStyle name="60% - uthevingsfarge 2 74" xfId="1426"/>
    <cellStyle name="60% - uthevingsfarge 2 75" xfId="1427"/>
    <cellStyle name="60% - uthevingsfarge 2 76" xfId="1428"/>
    <cellStyle name="60% - uthevingsfarge 2 77" xfId="1429"/>
    <cellStyle name="60% - uthevingsfarge 2 78" xfId="1430"/>
    <cellStyle name="60% - uthevingsfarge 2 79" xfId="1431"/>
    <cellStyle name="60% - uthevingsfarge 2 8" xfId="1432"/>
    <cellStyle name="60% - uthevingsfarge 2 80" xfId="1433"/>
    <cellStyle name="60% - uthevingsfarge 2 81" xfId="1434"/>
    <cellStyle name="60% - uthevingsfarge 2 82" xfId="1435"/>
    <cellStyle name="60% - uthevingsfarge 2 83" xfId="1436"/>
    <cellStyle name="60% - uthevingsfarge 2 84" xfId="1437"/>
    <cellStyle name="60% - uthevingsfarge 2 85" xfId="1438"/>
    <cellStyle name="60% - uthevingsfarge 2 9" xfId="1439"/>
    <cellStyle name="60% - uthevingsfarge 3 10" xfId="1440"/>
    <cellStyle name="60% - uthevingsfarge 3 11" xfId="1441"/>
    <cellStyle name="60% - uthevingsfarge 3 12" xfId="1442"/>
    <cellStyle name="60% - uthevingsfarge 3 13" xfId="1443"/>
    <cellStyle name="60% - uthevingsfarge 3 14" xfId="1444"/>
    <cellStyle name="60% - uthevingsfarge 3 15" xfId="1445"/>
    <cellStyle name="60% - uthevingsfarge 3 16" xfId="1446"/>
    <cellStyle name="60% - uthevingsfarge 3 17" xfId="1447"/>
    <cellStyle name="60% - uthevingsfarge 3 18" xfId="1448"/>
    <cellStyle name="60% - uthevingsfarge 3 19" xfId="1449"/>
    <cellStyle name="60% - uthevingsfarge 3 2" xfId="1450"/>
    <cellStyle name="60% - uthevingsfarge 3 20" xfId="1451"/>
    <cellStyle name="60% - uthevingsfarge 3 21" xfId="1452"/>
    <cellStyle name="60% - uthevingsfarge 3 22" xfId="1453"/>
    <cellStyle name="60% - uthevingsfarge 3 23" xfId="1454"/>
    <cellStyle name="60% - uthevingsfarge 3 24" xfId="1455"/>
    <cellStyle name="60% - uthevingsfarge 3 25" xfId="1456"/>
    <cellStyle name="60% - uthevingsfarge 3 26" xfId="1457"/>
    <cellStyle name="60% - uthevingsfarge 3 27" xfId="1458"/>
    <cellStyle name="60% - uthevingsfarge 3 28" xfId="1459"/>
    <cellStyle name="60% - uthevingsfarge 3 29" xfId="1460"/>
    <cellStyle name="60% - uthevingsfarge 3 3" xfId="1461"/>
    <cellStyle name="60% - uthevingsfarge 3 30" xfId="1462"/>
    <cellStyle name="60% - uthevingsfarge 3 31" xfId="1463"/>
    <cellStyle name="60% - uthevingsfarge 3 32" xfId="1464"/>
    <cellStyle name="60% - uthevingsfarge 3 33" xfId="1465"/>
    <cellStyle name="60% - uthevingsfarge 3 34" xfId="1466"/>
    <cellStyle name="60% - uthevingsfarge 3 35" xfId="1467"/>
    <cellStyle name="60% - uthevingsfarge 3 36" xfId="1468"/>
    <cellStyle name="60% - uthevingsfarge 3 37" xfId="1469"/>
    <cellStyle name="60% - uthevingsfarge 3 38" xfId="1470"/>
    <cellStyle name="60% - uthevingsfarge 3 39" xfId="1471"/>
    <cellStyle name="60% - uthevingsfarge 3 4" xfId="1472"/>
    <cellStyle name="60% - uthevingsfarge 3 40" xfId="1473"/>
    <cellStyle name="60% - uthevingsfarge 3 41" xfId="1474"/>
    <cellStyle name="60% - uthevingsfarge 3 42" xfId="1475"/>
    <cellStyle name="60% - uthevingsfarge 3 43" xfId="1476"/>
    <cellStyle name="60% - uthevingsfarge 3 44" xfId="1477"/>
    <cellStyle name="60% - uthevingsfarge 3 45" xfId="1478"/>
    <cellStyle name="60% - uthevingsfarge 3 46" xfId="1479"/>
    <cellStyle name="60% - uthevingsfarge 3 47" xfId="1480"/>
    <cellStyle name="60% - uthevingsfarge 3 48" xfId="1481"/>
    <cellStyle name="60% - uthevingsfarge 3 49" xfId="1482"/>
    <cellStyle name="60% - uthevingsfarge 3 5" xfId="1483"/>
    <cellStyle name="60% - uthevingsfarge 3 50" xfId="1484"/>
    <cellStyle name="60% - uthevingsfarge 3 51" xfId="1485"/>
    <cellStyle name="60% - uthevingsfarge 3 52" xfId="1486"/>
    <cellStyle name="60% - uthevingsfarge 3 53" xfId="1487"/>
    <cellStyle name="60% - uthevingsfarge 3 54" xfId="1488"/>
    <cellStyle name="60% - uthevingsfarge 3 55" xfId="1489"/>
    <cellStyle name="60% - uthevingsfarge 3 56" xfId="1490"/>
    <cellStyle name="60% - uthevingsfarge 3 57" xfId="1491"/>
    <cellStyle name="60% - uthevingsfarge 3 58" xfId="1492"/>
    <cellStyle name="60% - uthevingsfarge 3 59" xfId="1493"/>
    <cellStyle name="60% - uthevingsfarge 3 6" xfId="1494"/>
    <cellStyle name="60% - uthevingsfarge 3 60" xfId="1495"/>
    <cellStyle name="60% - uthevingsfarge 3 61" xfId="1496"/>
    <cellStyle name="60% - uthevingsfarge 3 62" xfId="1497"/>
    <cellStyle name="60% - uthevingsfarge 3 63" xfId="1498"/>
    <cellStyle name="60% - uthevingsfarge 3 64" xfId="1499"/>
    <cellStyle name="60% - uthevingsfarge 3 65" xfId="1500"/>
    <cellStyle name="60% - uthevingsfarge 3 66" xfId="1501"/>
    <cellStyle name="60% - uthevingsfarge 3 67" xfId="1502"/>
    <cellStyle name="60% - uthevingsfarge 3 68" xfId="1503"/>
    <cellStyle name="60% - uthevingsfarge 3 69" xfId="1504"/>
    <cellStyle name="60% - uthevingsfarge 3 7" xfId="1505"/>
    <cellStyle name="60% - uthevingsfarge 3 70" xfId="1506"/>
    <cellStyle name="60% - uthevingsfarge 3 71" xfId="1507"/>
    <cellStyle name="60% - uthevingsfarge 3 72" xfId="1508"/>
    <cellStyle name="60% - uthevingsfarge 3 73" xfId="1509"/>
    <cellStyle name="60% - uthevingsfarge 3 74" xfId="1510"/>
    <cellStyle name="60% - uthevingsfarge 3 75" xfId="1511"/>
    <cellStyle name="60% - uthevingsfarge 3 76" xfId="1512"/>
    <cellStyle name="60% - uthevingsfarge 3 77" xfId="1513"/>
    <cellStyle name="60% - uthevingsfarge 3 78" xfId="1514"/>
    <cellStyle name="60% - uthevingsfarge 3 79" xfId="1515"/>
    <cellStyle name="60% - uthevingsfarge 3 8" xfId="1516"/>
    <cellStyle name="60% - uthevingsfarge 3 80" xfId="1517"/>
    <cellStyle name="60% - uthevingsfarge 3 81" xfId="1518"/>
    <cellStyle name="60% - uthevingsfarge 3 82" xfId="1519"/>
    <cellStyle name="60% - uthevingsfarge 3 83" xfId="1520"/>
    <cellStyle name="60% - uthevingsfarge 3 84" xfId="1521"/>
    <cellStyle name="60% - uthevingsfarge 3 85" xfId="1522"/>
    <cellStyle name="60% - uthevingsfarge 3 9" xfId="1523"/>
    <cellStyle name="60% - uthevingsfarge 4 10" xfId="1524"/>
    <cellStyle name="60% - uthevingsfarge 4 11" xfId="1525"/>
    <cellStyle name="60% - uthevingsfarge 4 12" xfId="1526"/>
    <cellStyle name="60% - uthevingsfarge 4 13" xfId="1527"/>
    <cellStyle name="60% - uthevingsfarge 4 14" xfId="1528"/>
    <cellStyle name="60% - uthevingsfarge 4 15" xfId="1529"/>
    <cellStyle name="60% - uthevingsfarge 4 16" xfId="1530"/>
    <cellStyle name="60% - uthevingsfarge 4 17" xfId="1531"/>
    <cellStyle name="60% - uthevingsfarge 4 18" xfId="1532"/>
    <cellStyle name="60% - uthevingsfarge 4 19" xfId="1533"/>
    <cellStyle name="60% - uthevingsfarge 4 2" xfId="1534"/>
    <cellStyle name="60% - uthevingsfarge 4 20" xfId="1535"/>
    <cellStyle name="60% - uthevingsfarge 4 21" xfId="1536"/>
    <cellStyle name="60% - uthevingsfarge 4 22" xfId="1537"/>
    <cellStyle name="60% - uthevingsfarge 4 23" xfId="1538"/>
    <cellStyle name="60% - uthevingsfarge 4 24" xfId="1539"/>
    <cellStyle name="60% - uthevingsfarge 4 25" xfId="1540"/>
    <cellStyle name="60% - uthevingsfarge 4 26" xfId="1541"/>
    <cellStyle name="60% - uthevingsfarge 4 27" xfId="1542"/>
    <cellStyle name="60% - uthevingsfarge 4 28" xfId="1543"/>
    <cellStyle name="60% - uthevingsfarge 4 29" xfId="1544"/>
    <cellStyle name="60% - uthevingsfarge 4 3" xfId="1545"/>
    <cellStyle name="60% - uthevingsfarge 4 30" xfId="1546"/>
    <cellStyle name="60% - uthevingsfarge 4 31" xfId="1547"/>
    <cellStyle name="60% - uthevingsfarge 4 32" xfId="1548"/>
    <cellStyle name="60% - uthevingsfarge 4 33" xfId="1549"/>
    <cellStyle name="60% - uthevingsfarge 4 34" xfId="1550"/>
    <cellStyle name="60% - uthevingsfarge 4 35" xfId="1551"/>
    <cellStyle name="60% - uthevingsfarge 4 36" xfId="1552"/>
    <cellStyle name="60% - uthevingsfarge 4 37" xfId="1553"/>
    <cellStyle name="60% - uthevingsfarge 4 38" xfId="1554"/>
    <cellStyle name="60% - uthevingsfarge 4 39" xfId="1555"/>
    <cellStyle name="60% - uthevingsfarge 4 4" xfId="1556"/>
    <cellStyle name="60% - uthevingsfarge 4 40" xfId="1557"/>
    <cellStyle name="60% - uthevingsfarge 4 41" xfId="1558"/>
    <cellStyle name="60% - uthevingsfarge 4 42" xfId="1559"/>
    <cellStyle name="60% - uthevingsfarge 4 43" xfId="1560"/>
    <cellStyle name="60% - uthevingsfarge 4 44" xfId="1561"/>
    <cellStyle name="60% - uthevingsfarge 4 45" xfId="1562"/>
    <cellStyle name="60% - uthevingsfarge 4 46" xfId="1563"/>
    <cellStyle name="60% - uthevingsfarge 4 47" xfId="1564"/>
    <cellStyle name="60% - uthevingsfarge 4 48" xfId="1565"/>
    <cellStyle name="60% - uthevingsfarge 4 49" xfId="1566"/>
    <cellStyle name="60% - uthevingsfarge 4 5" xfId="1567"/>
    <cellStyle name="60% - uthevingsfarge 4 50" xfId="1568"/>
    <cellStyle name="60% - uthevingsfarge 4 51" xfId="1569"/>
    <cellStyle name="60% - uthevingsfarge 4 52" xfId="1570"/>
    <cellStyle name="60% - uthevingsfarge 4 53" xfId="1571"/>
    <cellStyle name="60% - uthevingsfarge 4 54" xfId="1572"/>
    <cellStyle name="60% - uthevingsfarge 4 55" xfId="1573"/>
    <cellStyle name="60% - uthevingsfarge 4 56" xfId="1574"/>
    <cellStyle name="60% - uthevingsfarge 4 57" xfId="1575"/>
    <cellStyle name="60% - uthevingsfarge 4 58" xfId="1576"/>
    <cellStyle name="60% - uthevingsfarge 4 59" xfId="1577"/>
    <cellStyle name="60% - uthevingsfarge 4 6" xfId="1578"/>
    <cellStyle name="60% - uthevingsfarge 4 60" xfId="1579"/>
    <cellStyle name="60% - uthevingsfarge 4 61" xfId="1580"/>
    <cellStyle name="60% - uthevingsfarge 4 62" xfId="1581"/>
    <cellStyle name="60% - uthevingsfarge 4 63" xfId="1582"/>
    <cellStyle name="60% - uthevingsfarge 4 64" xfId="1583"/>
    <cellStyle name="60% - uthevingsfarge 4 65" xfId="1584"/>
    <cellStyle name="60% - uthevingsfarge 4 66" xfId="1585"/>
    <cellStyle name="60% - uthevingsfarge 4 67" xfId="1586"/>
    <cellStyle name="60% - uthevingsfarge 4 68" xfId="1587"/>
    <cellStyle name="60% - uthevingsfarge 4 69" xfId="1588"/>
    <cellStyle name="60% - uthevingsfarge 4 7" xfId="1589"/>
    <cellStyle name="60% - uthevingsfarge 4 70" xfId="1590"/>
    <cellStyle name="60% - uthevingsfarge 4 71" xfId="1591"/>
    <cellStyle name="60% - uthevingsfarge 4 72" xfId="1592"/>
    <cellStyle name="60% - uthevingsfarge 4 73" xfId="1593"/>
    <cellStyle name="60% - uthevingsfarge 4 74" xfId="1594"/>
    <cellStyle name="60% - uthevingsfarge 4 75" xfId="1595"/>
    <cellStyle name="60% - uthevingsfarge 4 76" xfId="1596"/>
    <cellStyle name="60% - uthevingsfarge 4 77" xfId="1597"/>
    <cellStyle name="60% - uthevingsfarge 4 78" xfId="1598"/>
    <cellStyle name="60% - uthevingsfarge 4 79" xfId="1599"/>
    <cellStyle name="60% - uthevingsfarge 4 8" xfId="1600"/>
    <cellStyle name="60% - uthevingsfarge 4 80" xfId="1601"/>
    <cellStyle name="60% - uthevingsfarge 4 81" xfId="1602"/>
    <cellStyle name="60% - uthevingsfarge 4 82" xfId="1603"/>
    <cellStyle name="60% - uthevingsfarge 4 83" xfId="1604"/>
    <cellStyle name="60% - uthevingsfarge 4 84" xfId="1605"/>
    <cellStyle name="60% - uthevingsfarge 4 85" xfId="1606"/>
    <cellStyle name="60% - uthevingsfarge 4 9" xfId="1607"/>
    <cellStyle name="60% - uthevingsfarge 5 10" xfId="1608"/>
    <cellStyle name="60% - uthevingsfarge 5 11" xfId="1609"/>
    <cellStyle name="60% - uthevingsfarge 5 12" xfId="1610"/>
    <cellStyle name="60% - uthevingsfarge 5 13" xfId="1611"/>
    <cellStyle name="60% - uthevingsfarge 5 14" xfId="1612"/>
    <cellStyle name="60% - uthevingsfarge 5 15" xfId="1613"/>
    <cellStyle name="60% - uthevingsfarge 5 16" xfId="1614"/>
    <cellStyle name="60% - uthevingsfarge 5 17" xfId="1615"/>
    <cellStyle name="60% - uthevingsfarge 5 18" xfId="1616"/>
    <cellStyle name="60% - uthevingsfarge 5 19" xfId="1617"/>
    <cellStyle name="60% - uthevingsfarge 5 2" xfId="1618"/>
    <cellStyle name="60% - uthevingsfarge 5 20" xfId="1619"/>
    <cellStyle name="60% - uthevingsfarge 5 21" xfId="1620"/>
    <cellStyle name="60% - uthevingsfarge 5 22" xfId="1621"/>
    <cellStyle name="60% - uthevingsfarge 5 23" xfId="1622"/>
    <cellStyle name="60% - uthevingsfarge 5 24" xfId="1623"/>
    <cellStyle name="60% - uthevingsfarge 5 25" xfId="1624"/>
    <cellStyle name="60% - uthevingsfarge 5 26" xfId="1625"/>
    <cellStyle name="60% - uthevingsfarge 5 27" xfId="1626"/>
    <cellStyle name="60% - uthevingsfarge 5 28" xfId="1627"/>
    <cellStyle name="60% - uthevingsfarge 5 29" xfId="1628"/>
    <cellStyle name="60% - uthevingsfarge 5 3" xfId="1629"/>
    <cellStyle name="60% - uthevingsfarge 5 30" xfId="1630"/>
    <cellStyle name="60% - uthevingsfarge 5 31" xfId="1631"/>
    <cellStyle name="60% - uthevingsfarge 5 32" xfId="1632"/>
    <cellStyle name="60% - uthevingsfarge 5 33" xfId="1633"/>
    <cellStyle name="60% - uthevingsfarge 5 34" xfId="1634"/>
    <cellStyle name="60% - uthevingsfarge 5 35" xfId="1635"/>
    <cellStyle name="60% - uthevingsfarge 5 36" xfId="1636"/>
    <cellStyle name="60% - uthevingsfarge 5 37" xfId="1637"/>
    <cellStyle name="60% - uthevingsfarge 5 38" xfId="1638"/>
    <cellStyle name="60% - uthevingsfarge 5 39" xfId="1639"/>
    <cellStyle name="60% - uthevingsfarge 5 4" xfId="1640"/>
    <cellStyle name="60% - uthevingsfarge 5 40" xfId="1641"/>
    <cellStyle name="60% - uthevingsfarge 5 41" xfId="1642"/>
    <cellStyle name="60% - uthevingsfarge 5 42" xfId="1643"/>
    <cellStyle name="60% - uthevingsfarge 5 43" xfId="1644"/>
    <cellStyle name="60% - uthevingsfarge 5 44" xfId="1645"/>
    <cellStyle name="60% - uthevingsfarge 5 45" xfId="1646"/>
    <cellStyle name="60% - uthevingsfarge 5 46" xfId="1647"/>
    <cellStyle name="60% - uthevingsfarge 5 47" xfId="1648"/>
    <cellStyle name="60% - uthevingsfarge 5 48" xfId="1649"/>
    <cellStyle name="60% - uthevingsfarge 5 49" xfId="1650"/>
    <cellStyle name="60% - uthevingsfarge 5 5" xfId="1651"/>
    <cellStyle name="60% - uthevingsfarge 5 50" xfId="1652"/>
    <cellStyle name="60% - uthevingsfarge 5 51" xfId="1653"/>
    <cellStyle name="60% - uthevingsfarge 5 52" xfId="1654"/>
    <cellStyle name="60% - uthevingsfarge 5 53" xfId="1655"/>
    <cellStyle name="60% - uthevingsfarge 5 54" xfId="1656"/>
    <cellStyle name="60% - uthevingsfarge 5 55" xfId="1657"/>
    <cellStyle name="60% - uthevingsfarge 5 56" xfId="1658"/>
    <cellStyle name="60% - uthevingsfarge 5 57" xfId="1659"/>
    <cellStyle name="60% - uthevingsfarge 5 58" xfId="1660"/>
    <cellStyle name="60% - uthevingsfarge 5 59" xfId="1661"/>
    <cellStyle name="60% - uthevingsfarge 5 6" xfId="1662"/>
    <cellStyle name="60% - uthevingsfarge 5 60" xfId="1663"/>
    <cellStyle name="60% - uthevingsfarge 5 61" xfId="1664"/>
    <cellStyle name="60% - uthevingsfarge 5 62" xfId="1665"/>
    <cellStyle name="60% - uthevingsfarge 5 63" xfId="1666"/>
    <cellStyle name="60% - uthevingsfarge 5 64" xfId="1667"/>
    <cellStyle name="60% - uthevingsfarge 5 65" xfId="1668"/>
    <cellStyle name="60% - uthevingsfarge 5 66" xfId="1669"/>
    <cellStyle name="60% - uthevingsfarge 5 67" xfId="1670"/>
    <cellStyle name="60% - uthevingsfarge 5 68" xfId="1671"/>
    <cellStyle name="60% - uthevingsfarge 5 69" xfId="1672"/>
    <cellStyle name="60% - uthevingsfarge 5 7" xfId="1673"/>
    <cellStyle name="60% - uthevingsfarge 5 70" xfId="1674"/>
    <cellStyle name="60% - uthevingsfarge 5 71" xfId="1675"/>
    <cellStyle name="60% - uthevingsfarge 5 72" xfId="1676"/>
    <cellStyle name="60% - uthevingsfarge 5 73" xfId="1677"/>
    <cellStyle name="60% - uthevingsfarge 5 74" xfId="1678"/>
    <cellStyle name="60% - uthevingsfarge 5 75" xfId="1679"/>
    <cellStyle name="60% - uthevingsfarge 5 76" xfId="1680"/>
    <cellStyle name="60% - uthevingsfarge 5 77" xfId="1681"/>
    <cellStyle name="60% - uthevingsfarge 5 78" xfId="1682"/>
    <cellStyle name="60% - uthevingsfarge 5 79" xfId="1683"/>
    <cellStyle name="60% - uthevingsfarge 5 8" xfId="1684"/>
    <cellStyle name="60% - uthevingsfarge 5 80" xfId="1685"/>
    <cellStyle name="60% - uthevingsfarge 5 81" xfId="1686"/>
    <cellStyle name="60% - uthevingsfarge 5 82" xfId="1687"/>
    <cellStyle name="60% - uthevingsfarge 5 83" xfId="1688"/>
    <cellStyle name="60% - uthevingsfarge 5 84" xfId="1689"/>
    <cellStyle name="60% - uthevingsfarge 5 85" xfId="1690"/>
    <cellStyle name="60% - uthevingsfarge 5 9" xfId="1691"/>
    <cellStyle name="60% - uthevingsfarge 6 10" xfId="1692"/>
    <cellStyle name="60% - uthevingsfarge 6 11" xfId="1693"/>
    <cellStyle name="60% - uthevingsfarge 6 12" xfId="1694"/>
    <cellStyle name="60% - uthevingsfarge 6 13" xfId="1695"/>
    <cellStyle name="60% - uthevingsfarge 6 14" xfId="1696"/>
    <cellStyle name="60% - uthevingsfarge 6 15" xfId="1697"/>
    <cellStyle name="60% - uthevingsfarge 6 16" xfId="1698"/>
    <cellStyle name="60% - uthevingsfarge 6 17" xfId="1699"/>
    <cellStyle name="60% - uthevingsfarge 6 18" xfId="1700"/>
    <cellStyle name="60% - uthevingsfarge 6 19" xfId="1701"/>
    <cellStyle name="60% - uthevingsfarge 6 2" xfId="1702"/>
    <cellStyle name="60% - uthevingsfarge 6 20" xfId="1703"/>
    <cellStyle name="60% - uthevingsfarge 6 21" xfId="1704"/>
    <cellStyle name="60% - uthevingsfarge 6 22" xfId="1705"/>
    <cellStyle name="60% - uthevingsfarge 6 23" xfId="1706"/>
    <cellStyle name="60% - uthevingsfarge 6 24" xfId="1707"/>
    <cellStyle name="60% - uthevingsfarge 6 25" xfId="1708"/>
    <cellStyle name="60% - uthevingsfarge 6 26" xfId="1709"/>
    <cellStyle name="60% - uthevingsfarge 6 27" xfId="1710"/>
    <cellStyle name="60% - uthevingsfarge 6 28" xfId="1711"/>
    <cellStyle name="60% - uthevingsfarge 6 29" xfId="1712"/>
    <cellStyle name="60% - uthevingsfarge 6 3" xfId="1713"/>
    <cellStyle name="60% - uthevingsfarge 6 30" xfId="1714"/>
    <cellStyle name="60% - uthevingsfarge 6 31" xfId="1715"/>
    <cellStyle name="60% - uthevingsfarge 6 32" xfId="1716"/>
    <cellStyle name="60% - uthevingsfarge 6 33" xfId="1717"/>
    <cellStyle name="60% - uthevingsfarge 6 34" xfId="1718"/>
    <cellStyle name="60% - uthevingsfarge 6 35" xfId="1719"/>
    <cellStyle name="60% - uthevingsfarge 6 36" xfId="1720"/>
    <cellStyle name="60% - uthevingsfarge 6 37" xfId="1721"/>
    <cellStyle name="60% - uthevingsfarge 6 38" xfId="1722"/>
    <cellStyle name="60% - uthevingsfarge 6 39" xfId="1723"/>
    <cellStyle name="60% - uthevingsfarge 6 4" xfId="1724"/>
    <cellStyle name="60% - uthevingsfarge 6 40" xfId="1725"/>
    <cellStyle name="60% - uthevingsfarge 6 41" xfId="1726"/>
    <cellStyle name="60% - uthevingsfarge 6 42" xfId="1727"/>
    <cellStyle name="60% - uthevingsfarge 6 43" xfId="1728"/>
    <cellStyle name="60% - uthevingsfarge 6 44" xfId="1729"/>
    <cellStyle name="60% - uthevingsfarge 6 45" xfId="1730"/>
    <cellStyle name="60% - uthevingsfarge 6 46" xfId="1731"/>
    <cellStyle name="60% - uthevingsfarge 6 47" xfId="1732"/>
    <cellStyle name="60% - uthevingsfarge 6 48" xfId="1733"/>
    <cellStyle name="60% - uthevingsfarge 6 49" xfId="1734"/>
    <cellStyle name="60% - uthevingsfarge 6 5" xfId="1735"/>
    <cellStyle name="60% - uthevingsfarge 6 50" xfId="1736"/>
    <cellStyle name="60% - uthevingsfarge 6 51" xfId="1737"/>
    <cellStyle name="60% - uthevingsfarge 6 52" xfId="1738"/>
    <cellStyle name="60% - uthevingsfarge 6 53" xfId="1739"/>
    <cellStyle name="60% - uthevingsfarge 6 54" xfId="1740"/>
    <cellStyle name="60% - uthevingsfarge 6 55" xfId="1741"/>
    <cellStyle name="60% - uthevingsfarge 6 56" xfId="1742"/>
    <cellStyle name="60% - uthevingsfarge 6 57" xfId="1743"/>
    <cellStyle name="60% - uthevingsfarge 6 58" xfId="1744"/>
    <cellStyle name="60% - uthevingsfarge 6 59" xfId="1745"/>
    <cellStyle name="60% - uthevingsfarge 6 6" xfId="1746"/>
    <cellStyle name="60% - uthevingsfarge 6 60" xfId="1747"/>
    <cellStyle name="60% - uthevingsfarge 6 61" xfId="1748"/>
    <cellStyle name="60% - uthevingsfarge 6 62" xfId="1749"/>
    <cellStyle name="60% - uthevingsfarge 6 63" xfId="1750"/>
    <cellStyle name="60% - uthevingsfarge 6 64" xfId="1751"/>
    <cellStyle name="60% - uthevingsfarge 6 65" xfId="1752"/>
    <cellStyle name="60% - uthevingsfarge 6 66" xfId="1753"/>
    <cellStyle name="60% - uthevingsfarge 6 67" xfId="1754"/>
    <cellStyle name="60% - uthevingsfarge 6 68" xfId="1755"/>
    <cellStyle name="60% - uthevingsfarge 6 69" xfId="1756"/>
    <cellStyle name="60% - uthevingsfarge 6 7" xfId="1757"/>
    <cellStyle name="60% - uthevingsfarge 6 70" xfId="1758"/>
    <cellStyle name="60% - uthevingsfarge 6 71" xfId="1759"/>
    <cellStyle name="60% - uthevingsfarge 6 72" xfId="1760"/>
    <cellStyle name="60% - uthevingsfarge 6 73" xfId="1761"/>
    <cellStyle name="60% - uthevingsfarge 6 74" xfId="1762"/>
    <cellStyle name="60% - uthevingsfarge 6 75" xfId="1763"/>
    <cellStyle name="60% - uthevingsfarge 6 76" xfId="1764"/>
    <cellStyle name="60% - uthevingsfarge 6 77" xfId="1765"/>
    <cellStyle name="60% - uthevingsfarge 6 78" xfId="1766"/>
    <cellStyle name="60% - uthevingsfarge 6 79" xfId="1767"/>
    <cellStyle name="60% - uthevingsfarge 6 8" xfId="1768"/>
    <cellStyle name="60% - uthevingsfarge 6 80" xfId="1769"/>
    <cellStyle name="60% - uthevingsfarge 6 81" xfId="1770"/>
    <cellStyle name="60% - uthevingsfarge 6 82" xfId="1771"/>
    <cellStyle name="60% - uthevingsfarge 6 83" xfId="1772"/>
    <cellStyle name="60% - uthevingsfarge 6 84" xfId="1773"/>
    <cellStyle name="60% - uthevingsfarge 6 85" xfId="1774"/>
    <cellStyle name="60% - uthevingsfarge 6 9" xfId="1775"/>
    <cellStyle name="Accent1 2" xfId="218"/>
    <cellStyle name="Accent1 3" xfId="99"/>
    <cellStyle name="Accent1 4" xfId="35"/>
    <cellStyle name="Accent2 2" xfId="219"/>
    <cellStyle name="Accent2 3" xfId="100"/>
    <cellStyle name="Accent2 4" xfId="36"/>
    <cellStyle name="Accent3 2" xfId="220"/>
    <cellStyle name="Accent3 3" xfId="101"/>
    <cellStyle name="Accent3 4" xfId="37"/>
    <cellStyle name="Accent4 2" xfId="221"/>
    <cellStyle name="Accent4 3" xfId="102"/>
    <cellStyle name="Accent4 4" xfId="38"/>
    <cellStyle name="Accent5 2" xfId="222"/>
    <cellStyle name="Accent5 3" xfId="103"/>
    <cellStyle name="Accent5 4" xfId="39"/>
    <cellStyle name="Accent6 2" xfId="41"/>
    <cellStyle name="Accent6 3" xfId="104"/>
    <cellStyle name="Accent6 4" xfId="40"/>
    <cellStyle name="Annotations Cell - PerformancePoint" xfId="105"/>
    <cellStyle name="Anteckning" xfId="1776"/>
    <cellStyle name="Anteckning 10" xfId="1777"/>
    <cellStyle name="Anteckning 10 2" xfId="1778"/>
    <cellStyle name="Anteckning 11" xfId="1779"/>
    <cellStyle name="Anteckning 11 2" xfId="1780"/>
    <cellStyle name="Anteckning 12" xfId="1781"/>
    <cellStyle name="Anteckning 12 2" xfId="1782"/>
    <cellStyle name="Anteckning 13" xfId="1783"/>
    <cellStyle name="Anteckning 13 2" xfId="1784"/>
    <cellStyle name="Anteckning 14" xfId="1785"/>
    <cellStyle name="Anteckning 14 2" xfId="1786"/>
    <cellStyle name="Anteckning 15" xfId="1787"/>
    <cellStyle name="Anteckning 15 2" xfId="1788"/>
    <cellStyle name="Anteckning 16" xfId="1789"/>
    <cellStyle name="Anteckning 16 2" xfId="1790"/>
    <cellStyle name="Anteckning 16 2 2" xfId="1791"/>
    <cellStyle name="Anteckning 16 3" xfId="1792"/>
    <cellStyle name="Anteckning 17" xfId="1793"/>
    <cellStyle name="Anteckning 17 2" xfId="1794"/>
    <cellStyle name="Anteckning 17 2 2" xfId="1795"/>
    <cellStyle name="Anteckning 17 3" xfId="1796"/>
    <cellStyle name="Anteckning 18" xfId="1797"/>
    <cellStyle name="Anteckning 18 2" xfId="1798"/>
    <cellStyle name="Anteckning 18 2 2" xfId="1799"/>
    <cellStyle name="Anteckning 18 3" xfId="1800"/>
    <cellStyle name="Anteckning 19" xfId="1801"/>
    <cellStyle name="Anteckning 19 2" xfId="1802"/>
    <cellStyle name="Anteckning 19 2 2" xfId="1803"/>
    <cellStyle name="Anteckning 19 3" xfId="1804"/>
    <cellStyle name="Anteckning 2" xfId="1805"/>
    <cellStyle name="Anteckning 2 2" xfId="1806"/>
    <cellStyle name="Anteckning 20" xfId="1807"/>
    <cellStyle name="Anteckning 20 2" xfId="1808"/>
    <cellStyle name="Anteckning 20 2 2" xfId="1809"/>
    <cellStyle name="Anteckning 20 3" xfId="1810"/>
    <cellStyle name="Anteckning 21" xfId="1811"/>
    <cellStyle name="Anteckning 21 2" xfId="1812"/>
    <cellStyle name="Anteckning 21 2 2" xfId="1813"/>
    <cellStyle name="Anteckning 21 3" xfId="1814"/>
    <cellStyle name="Anteckning 22" xfId="1815"/>
    <cellStyle name="Anteckning 22 2" xfId="1816"/>
    <cellStyle name="Anteckning 22 2 2" xfId="1817"/>
    <cellStyle name="Anteckning 22 3" xfId="1818"/>
    <cellStyle name="Anteckning 23" xfId="1819"/>
    <cellStyle name="Anteckning 23 2" xfId="1820"/>
    <cellStyle name="Anteckning 23 2 2" xfId="1821"/>
    <cellStyle name="Anteckning 23 3" xfId="1822"/>
    <cellStyle name="Anteckning 24" xfId="1823"/>
    <cellStyle name="Anteckning 24 2" xfId="1824"/>
    <cellStyle name="Anteckning 24 2 2" xfId="1825"/>
    <cellStyle name="Anteckning 24 3" xfId="1826"/>
    <cellStyle name="Anteckning 25" xfId="1827"/>
    <cellStyle name="Anteckning 25 2" xfId="1828"/>
    <cellStyle name="Anteckning 25 2 2" xfId="1829"/>
    <cellStyle name="Anteckning 25 3" xfId="1830"/>
    <cellStyle name="Anteckning 26" xfId="1831"/>
    <cellStyle name="Anteckning 26 2" xfId="1832"/>
    <cellStyle name="Anteckning 26 2 2" xfId="1833"/>
    <cellStyle name="Anteckning 26 3" xfId="1834"/>
    <cellStyle name="Anteckning 27" xfId="1835"/>
    <cellStyle name="Anteckning 27 2" xfId="1836"/>
    <cellStyle name="Anteckning 27 2 2" xfId="1837"/>
    <cellStyle name="Anteckning 27 3" xfId="1838"/>
    <cellStyle name="Anteckning 28" xfId="1839"/>
    <cellStyle name="Anteckning 28 2" xfId="1840"/>
    <cellStyle name="Anteckning 28 2 2" xfId="1841"/>
    <cellStyle name="Anteckning 28 3" xfId="1842"/>
    <cellStyle name="Anteckning 29" xfId="1843"/>
    <cellStyle name="Anteckning 29 2" xfId="1844"/>
    <cellStyle name="Anteckning 29 2 2" xfId="1845"/>
    <cellStyle name="Anteckning 29 3" xfId="1846"/>
    <cellStyle name="Anteckning 3" xfId="1847"/>
    <cellStyle name="Anteckning 3 2" xfId="1848"/>
    <cellStyle name="Anteckning 30" xfId="1849"/>
    <cellStyle name="Anteckning 30 2" xfId="1850"/>
    <cellStyle name="Anteckning 30 2 2" xfId="1851"/>
    <cellStyle name="Anteckning 30 3" xfId="1852"/>
    <cellStyle name="Anteckning 31" xfId="1853"/>
    <cellStyle name="Anteckning 31 2" xfId="1854"/>
    <cellStyle name="Anteckning 31 2 2" xfId="1855"/>
    <cellStyle name="Anteckning 31 3" xfId="1856"/>
    <cellStyle name="Anteckning 32" xfId="1857"/>
    <cellStyle name="Anteckning 32 2" xfId="1858"/>
    <cellStyle name="Anteckning 32 2 2" xfId="1859"/>
    <cellStyle name="Anteckning 32 3" xfId="1860"/>
    <cellStyle name="Anteckning 33" xfId="1861"/>
    <cellStyle name="Anteckning 33 2" xfId="1862"/>
    <cellStyle name="Anteckning 33 2 2" xfId="1863"/>
    <cellStyle name="Anteckning 33 3" xfId="1864"/>
    <cellStyle name="Anteckning 34" xfId="1865"/>
    <cellStyle name="Anteckning 34 2" xfId="1866"/>
    <cellStyle name="Anteckning 35" xfId="1867"/>
    <cellStyle name="Anteckning 35 2" xfId="1868"/>
    <cellStyle name="Anteckning 36" xfId="1869"/>
    <cellStyle name="Anteckning 4" xfId="1870"/>
    <cellStyle name="Anteckning 4 2" xfId="1871"/>
    <cellStyle name="Anteckning 5" xfId="1872"/>
    <cellStyle name="Anteckning 5 2" xfId="1873"/>
    <cellStyle name="Anteckning 6" xfId="1874"/>
    <cellStyle name="Anteckning 6 2" xfId="1875"/>
    <cellStyle name="Anteckning 7" xfId="1876"/>
    <cellStyle name="Anteckning 7 2" xfId="1877"/>
    <cellStyle name="Anteckning 8" xfId="1878"/>
    <cellStyle name="Anteckning 8 2" xfId="1879"/>
    <cellStyle name="Anteckning 9" xfId="1880"/>
    <cellStyle name="Anteckning 9 2" xfId="1881"/>
    <cellStyle name="Bad 2" xfId="43"/>
    <cellStyle name="Bad 3" xfId="242"/>
    <cellStyle name="Bad 4" xfId="106"/>
    <cellStyle name="Bad 5" xfId="42"/>
    <cellStyle name="Beregning 10" xfId="1882"/>
    <cellStyle name="Beregning 10 2" xfId="1883"/>
    <cellStyle name="Beregning 11" xfId="1884"/>
    <cellStyle name="Beregning 11 2" xfId="1885"/>
    <cellStyle name="Beregning 12" xfId="1886"/>
    <cellStyle name="Beregning 12 2" xfId="1887"/>
    <cellStyle name="Beregning 13" xfId="1888"/>
    <cellStyle name="Beregning 13 2" xfId="1889"/>
    <cellStyle name="Beregning 14" xfId="1890"/>
    <cellStyle name="Beregning 14 2" xfId="1891"/>
    <cellStyle name="Beregning 15" xfId="1892"/>
    <cellStyle name="Beregning 15 2" xfId="1893"/>
    <cellStyle name="Beregning 16" xfId="1894"/>
    <cellStyle name="Beregning 16 2" xfId="1895"/>
    <cellStyle name="Beregning 17" xfId="1896"/>
    <cellStyle name="Beregning 17 2" xfId="1897"/>
    <cellStyle name="Beregning 18" xfId="1898"/>
    <cellStyle name="Beregning 18 2" xfId="1899"/>
    <cellStyle name="Beregning 19" xfId="1900"/>
    <cellStyle name="Beregning 19 2" xfId="1901"/>
    <cellStyle name="Beregning 2" xfId="107"/>
    <cellStyle name="Beregning 2 2" xfId="108"/>
    <cellStyle name="Beregning 2 2 2" xfId="109"/>
    <cellStyle name="Beregning 2 3" xfId="110"/>
    <cellStyle name="Beregning 2 3 2" xfId="111"/>
    <cellStyle name="Beregning 2 4" xfId="112"/>
    <cellStyle name="Beregning 2 4 2" xfId="113"/>
    <cellStyle name="Beregning 2 5" xfId="114"/>
    <cellStyle name="Beregning 2 5 2" xfId="115"/>
    <cellStyle name="Beregning 2 6" xfId="116"/>
    <cellStyle name="Beregning 2 7" xfId="4358"/>
    <cellStyle name="Beregning 20" xfId="1902"/>
    <cellStyle name="Beregning 20 2" xfId="1903"/>
    <cellStyle name="Beregning 21" xfId="1904"/>
    <cellStyle name="Beregning 21 2" xfId="1905"/>
    <cellStyle name="Beregning 22" xfId="1906"/>
    <cellStyle name="Beregning 22 2" xfId="1907"/>
    <cellStyle name="Beregning 23" xfId="1908"/>
    <cellStyle name="Beregning 23 2" xfId="1909"/>
    <cellStyle name="Beregning 24" xfId="1910"/>
    <cellStyle name="Beregning 24 2" xfId="1911"/>
    <cellStyle name="Beregning 25" xfId="1912"/>
    <cellStyle name="Beregning 25 2" xfId="1913"/>
    <cellStyle name="Beregning 26" xfId="1914"/>
    <cellStyle name="Beregning 26 2" xfId="1915"/>
    <cellStyle name="Beregning 27" xfId="1916"/>
    <cellStyle name="Beregning 27 2" xfId="1917"/>
    <cellStyle name="Beregning 28" xfId="1918"/>
    <cellStyle name="Beregning 28 2" xfId="1919"/>
    <cellStyle name="Beregning 29" xfId="1920"/>
    <cellStyle name="Beregning 29 2" xfId="1921"/>
    <cellStyle name="Beregning 3" xfId="1922"/>
    <cellStyle name="Beregning 3 2" xfId="1923"/>
    <cellStyle name="Beregning 30" xfId="1924"/>
    <cellStyle name="Beregning 30 2" xfId="1925"/>
    <cellStyle name="Beregning 31" xfId="1926"/>
    <cellStyle name="Beregning 31 2" xfId="1927"/>
    <cellStyle name="Beregning 32" xfId="1928"/>
    <cellStyle name="Beregning 32 2" xfId="1929"/>
    <cellStyle name="Beregning 33" xfId="1930"/>
    <cellStyle name="Beregning 33 2" xfId="1931"/>
    <cellStyle name="Beregning 34" xfId="1932"/>
    <cellStyle name="Beregning 34 2" xfId="1933"/>
    <cellStyle name="Beregning 35" xfId="1934"/>
    <cellStyle name="Beregning 35 2" xfId="1935"/>
    <cellStyle name="Beregning 36" xfId="1936"/>
    <cellStyle name="Beregning 36 2" xfId="1937"/>
    <cellStyle name="Beregning 37" xfId="1938"/>
    <cellStyle name="Beregning 37 2" xfId="1939"/>
    <cellStyle name="Beregning 38" xfId="1940"/>
    <cellStyle name="Beregning 38 2" xfId="1941"/>
    <cellStyle name="Beregning 39" xfId="1942"/>
    <cellStyle name="Beregning 39 2" xfId="1943"/>
    <cellStyle name="Beregning 4" xfId="1944"/>
    <cellStyle name="Beregning 4 2" xfId="1945"/>
    <cellStyle name="Beregning 40" xfId="1946"/>
    <cellStyle name="Beregning 40 2" xfId="1947"/>
    <cellStyle name="Beregning 41" xfId="1948"/>
    <cellStyle name="Beregning 41 2" xfId="1949"/>
    <cellStyle name="Beregning 42" xfId="1950"/>
    <cellStyle name="Beregning 42 2" xfId="1951"/>
    <cellStyle name="Beregning 43" xfId="1952"/>
    <cellStyle name="Beregning 43 2" xfId="1953"/>
    <cellStyle name="Beregning 44" xfId="1954"/>
    <cellStyle name="Beregning 44 2" xfId="1955"/>
    <cellStyle name="Beregning 45" xfId="1956"/>
    <cellStyle name="Beregning 45 2" xfId="1957"/>
    <cellStyle name="Beregning 46" xfId="1958"/>
    <cellStyle name="Beregning 46 2" xfId="1959"/>
    <cellStyle name="Beregning 47" xfId="1960"/>
    <cellStyle name="Beregning 47 2" xfId="1961"/>
    <cellStyle name="Beregning 48" xfId="1962"/>
    <cellStyle name="Beregning 48 2" xfId="1963"/>
    <cellStyle name="Beregning 49" xfId="1964"/>
    <cellStyle name="Beregning 49 2" xfId="1965"/>
    <cellStyle name="Beregning 5" xfId="1966"/>
    <cellStyle name="Beregning 5 2" xfId="1967"/>
    <cellStyle name="Beregning 50" xfId="1968"/>
    <cellStyle name="Beregning 50 2" xfId="1969"/>
    <cellStyle name="Beregning 51" xfId="1970"/>
    <cellStyle name="Beregning 51 2" xfId="1971"/>
    <cellStyle name="Beregning 52" xfId="1972"/>
    <cellStyle name="Beregning 52 2" xfId="1973"/>
    <cellStyle name="Beregning 53" xfId="1974"/>
    <cellStyle name="Beregning 53 2" xfId="1975"/>
    <cellStyle name="Beregning 54" xfId="1976"/>
    <cellStyle name="Beregning 54 2" xfId="1977"/>
    <cellStyle name="Beregning 55" xfId="1978"/>
    <cellStyle name="Beregning 55 2" xfId="1979"/>
    <cellStyle name="Beregning 56" xfId="1980"/>
    <cellStyle name="Beregning 56 2" xfId="1981"/>
    <cellStyle name="Beregning 57" xfId="1982"/>
    <cellStyle name="Beregning 57 2" xfId="1983"/>
    <cellStyle name="Beregning 58" xfId="1984"/>
    <cellStyle name="Beregning 58 2" xfId="1985"/>
    <cellStyle name="Beregning 59" xfId="1986"/>
    <cellStyle name="Beregning 59 2" xfId="1987"/>
    <cellStyle name="Beregning 6" xfId="1988"/>
    <cellStyle name="Beregning 6 2" xfId="1989"/>
    <cellStyle name="Beregning 60" xfId="1990"/>
    <cellStyle name="Beregning 60 2" xfId="1991"/>
    <cellStyle name="Beregning 61" xfId="1992"/>
    <cellStyle name="Beregning 61 2" xfId="1993"/>
    <cellStyle name="Beregning 62" xfId="1994"/>
    <cellStyle name="Beregning 62 2" xfId="1995"/>
    <cellStyle name="Beregning 63" xfId="1996"/>
    <cellStyle name="Beregning 63 2" xfId="1997"/>
    <cellStyle name="Beregning 64" xfId="1998"/>
    <cellStyle name="Beregning 64 2" xfId="1999"/>
    <cellStyle name="Beregning 65" xfId="2000"/>
    <cellStyle name="Beregning 65 2" xfId="2001"/>
    <cellStyle name="Beregning 66" xfId="2002"/>
    <cellStyle name="Beregning 66 2" xfId="2003"/>
    <cellStyle name="Beregning 67" xfId="2004"/>
    <cellStyle name="Beregning 67 2" xfId="2005"/>
    <cellStyle name="Beregning 68" xfId="2006"/>
    <cellStyle name="Beregning 68 2" xfId="2007"/>
    <cellStyle name="Beregning 69" xfId="2008"/>
    <cellStyle name="Beregning 69 2" xfId="2009"/>
    <cellStyle name="Beregning 7" xfId="2010"/>
    <cellStyle name="Beregning 7 2" xfId="2011"/>
    <cellStyle name="Beregning 70" xfId="2012"/>
    <cellStyle name="Beregning 70 2" xfId="2013"/>
    <cellStyle name="Beregning 71" xfId="2014"/>
    <cellStyle name="Beregning 71 2" xfId="2015"/>
    <cellStyle name="Beregning 72" xfId="2016"/>
    <cellStyle name="Beregning 72 2" xfId="2017"/>
    <cellStyle name="Beregning 73" xfId="2018"/>
    <cellStyle name="Beregning 73 2" xfId="2019"/>
    <cellStyle name="Beregning 74" xfId="2020"/>
    <cellStyle name="Beregning 74 2" xfId="2021"/>
    <cellStyle name="Beregning 75" xfId="2022"/>
    <cellStyle name="Beregning 75 2" xfId="2023"/>
    <cellStyle name="Beregning 76" xfId="2024"/>
    <cellStyle name="Beregning 76 2" xfId="2025"/>
    <cellStyle name="Beregning 77" xfId="2026"/>
    <cellStyle name="Beregning 77 2" xfId="2027"/>
    <cellStyle name="Beregning 78" xfId="2028"/>
    <cellStyle name="Beregning 78 2" xfId="2029"/>
    <cellStyle name="Beregning 79" xfId="2030"/>
    <cellStyle name="Beregning 79 2" xfId="2031"/>
    <cellStyle name="Beregning 8" xfId="2032"/>
    <cellStyle name="Beregning 8 2" xfId="2033"/>
    <cellStyle name="Beregning 80" xfId="2034"/>
    <cellStyle name="Beregning 80 2" xfId="2035"/>
    <cellStyle name="Beregning 81" xfId="2036"/>
    <cellStyle name="Beregning 81 2" xfId="2037"/>
    <cellStyle name="Beregning 82" xfId="2038"/>
    <cellStyle name="Beregning 82 2" xfId="2039"/>
    <cellStyle name="Beregning 83" xfId="2040"/>
    <cellStyle name="Beregning 83 2" xfId="2041"/>
    <cellStyle name="Beregning 84" xfId="2042"/>
    <cellStyle name="Beregning 84 2" xfId="2043"/>
    <cellStyle name="Beregning 85" xfId="2044"/>
    <cellStyle name="Beregning 85 2" xfId="2045"/>
    <cellStyle name="Beregning 9" xfId="2046"/>
    <cellStyle name="Beregning 9 2" xfId="2047"/>
    <cellStyle name="Beräkning" xfId="2048"/>
    <cellStyle name="Beräkning 2" xfId="2049"/>
    <cellStyle name="Besøgt Hyperlink" xfId="117"/>
    <cellStyle name="Bra" xfId="2050"/>
    <cellStyle name="Calculation 2" xfId="44"/>
    <cellStyle name="Check Cell 2" xfId="223"/>
    <cellStyle name="Check Cell 3" xfId="118"/>
    <cellStyle name="Check Cell 4" xfId="45"/>
    <cellStyle name="Comma" xfId="1" builtinId="3"/>
    <cellStyle name="Comma 10" xfId="15"/>
    <cellStyle name="Comma 2" xfId="46"/>
    <cellStyle name="Comma 2 2" xfId="224"/>
    <cellStyle name="Comma 2 3" xfId="69"/>
    <cellStyle name="Comma 3" xfId="70"/>
    <cellStyle name="Comma 3 2" xfId="2051"/>
    <cellStyle name="Comma 3 3" xfId="2052"/>
    <cellStyle name="Currency 2" xfId="71"/>
    <cellStyle name="Data Cell - PerformancePoint" xfId="119"/>
    <cellStyle name="Data Entry Cell - PerformancePoint" xfId="120"/>
    <cellStyle name="Dålig" xfId="2053"/>
    <cellStyle name="Dålig 2" xfId="2054"/>
    <cellStyle name="Dårlig 10" xfId="2055"/>
    <cellStyle name="Dårlig 11" xfId="2056"/>
    <cellStyle name="Dårlig 12" xfId="2057"/>
    <cellStyle name="Dårlig 13" xfId="2058"/>
    <cellStyle name="Dårlig 14" xfId="2059"/>
    <cellStyle name="Dårlig 15" xfId="2060"/>
    <cellStyle name="Dårlig 16" xfId="2061"/>
    <cellStyle name="Dårlig 17" xfId="2062"/>
    <cellStyle name="Dårlig 18" xfId="2063"/>
    <cellStyle name="Dårlig 19" xfId="2064"/>
    <cellStyle name="Dårlig 2" xfId="2065"/>
    <cellStyle name="Dårlig 20" xfId="2066"/>
    <cellStyle name="Dårlig 21" xfId="2067"/>
    <cellStyle name="Dårlig 22" xfId="2068"/>
    <cellStyle name="Dårlig 23" xfId="2069"/>
    <cellStyle name="Dårlig 24" xfId="2070"/>
    <cellStyle name="Dårlig 25" xfId="2071"/>
    <cellStyle name="Dårlig 26" xfId="2072"/>
    <cellStyle name="Dårlig 27" xfId="2073"/>
    <cellStyle name="Dårlig 28" xfId="2074"/>
    <cellStyle name="Dårlig 29" xfId="2075"/>
    <cellStyle name="Dårlig 3" xfId="2076"/>
    <cellStyle name="Dårlig 30" xfId="2077"/>
    <cellStyle name="Dårlig 31" xfId="2078"/>
    <cellStyle name="Dårlig 32" xfId="2079"/>
    <cellStyle name="Dårlig 33" xfId="2080"/>
    <cellStyle name="Dårlig 34" xfId="2081"/>
    <cellStyle name="Dårlig 35" xfId="2082"/>
    <cellStyle name="Dårlig 36" xfId="2083"/>
    <cellStyle name="Dårlig 37" xfId="2084"/>
    <cellStyle name="Dårlig 38" xfId="2085"/>
    <cellStyle name="Dårlig 39" xfId="2086"/>
    <cellStyle name="Dårlig 4" xfId="2087"/>
    <cellStyle name="Dårlig 40" xfId="2088"/>
    <cellStyle name="Dårlig 41" xfId="2089"/>
    <cellStyle name="Dårlig 42" xfId="2090"/>
    <cellStyle name="Dårlig 43" xfId="2091"/>
    <cellStyle name="Dårlig 44" xfId="2092"/>
    <cellStyle name="Dårlig 45" xfId="2093"/>
    <cellStyle name="Dårlig 46" xfId="2094"/>
    <cellStyle name="Dårlig 47" xfId="2095"/>
    <cellStyle name="Dårlig 48" xfId="2096"/>
    <cellStyle name="Dårlig 49" xfId="2097"/>
    <cellStyle name="Dårlig 5" xfId="2098"/>
    <cellStyle name="Dårlig 50" xfId="2099"/>
    <cellStyle name="Dårlig 51" xfId="2100"/>
    <cellStyle name="Dårlig 52" xfId="2101"/>
    <cellStyle name="Dårlig 53" xfId="2102"/>
    <cellStyle name="Dårlig 54" xfId="2103"/>
    <cellStyle name="Dårlig 55" xfId="2104"/>
    <cellStyle name="Dårlig 56" xfId="2105"/>
    <cellStyle name="Dårlig 57" xfId="2106"/>
    <cellStyle name="Dårlig 58" xfId="2107"/>
    <cellStyle name="Dårlig 59" xfId="2108"/>
    <cellStyle name="Dårlig 6" xfId="2109"/>
    <cellStyle name="Dårlig 60" xfId="2110"/>
    <cellStyle name="Dårlig 61" xfId="2111"/>
    <cellStyle name="Dårlig 62" xfId="2112"/>
    <cellStyle name="Dårlig 63" xfId="2113"/>
    <cellStyle name="Dårlig 64" xfId="2114"/>
    <cellStyle name="Dårlig 65" xfId="2115"/>
    <cellStyle name="Dårlig 66" xfId="2116"/>
    <cellStyle name="Dårlig 67" xfId="2117"/>
    <cellStyle name="Dårlig 68" xfId="2118"/>
    <cellStyle name="Dårlig 69" xfId="2119"/>
    <cellStyle name="Dårlig 7" xfId="2120"/>
    <cellStyle name="Dårlig 70" xfId="2121"/>
    <cellStyle name="Dårlig 71" xfId="2122"/>
    <cellStyle name="Dårlig 72" xfId="2123"/>
    <cellStyle name="Dårlig 73" xfId="2124"/>
    <cellStyle name="Dårlig 74" xfId="2125"/>
    <cellStyle name="Dårlig 75" xfId="2126"/>
    <cellStyle name="Dårlig 76" xfId="2127"/>
    <cellStyle name="Dårlig 77" xfId="2128"/>
    <cellStyle name="Dårlig 78" xfId="2129"/>
    <cellStyle name="Dårlig 79" xfId="2130"/>
    <cellStyle name="Dårlig 8" xfId="2131"/>
    <cellStyle name="Dårlig 80" xfId="2132"/>
    <cellStyle name="Dårlig 81" xfId="2133"/>
    <cellStyle name="Dårlig 82" xfId="2134"/>
    <cellStyle name="Dårlig 83" xfId="2135"/>
    <cellStyle name="Dårlig 84" xfId="2136"/>
    <cellStyle name="Dårlig 85" xfId="2137"/>
    <cellStyle name="Dårlig 9" xfId="2138"/>
    <cellStyle name="Euro" xfId="72"/>
    <cellStyle name="Explanatory Text 2" xfId="225"/>
    <cellStyle name="Explanatory Text 3" xfId="121"/>
    <cellStyle name="Explanatory Text 4" xfId="47"/>
    <cellStyle name="Forklarende tekst 10" xfId="2139"/>
    <cellStyle name="Forklarende tekst 11" xfId="2140"/>
    <cellStyle name="Forklarende tekst 12" xfId="2141"/>
    <cellStyle name="Forklarende tekst 13" xfId="2142"/>
    <cellStyle name="Forklarende tekst 14" xfId="2143"/>
    <cellStyle name="Forklarende tekst 15" xfId="2144"/>
    <cellStyle name="Forklarende tekst 16" xfId="2145"/>
    <cellStyle name="Forklarende tekst 17" xfId="2146"/>
    <cellStyle name="Forklarende tekst 18" xfId="2147"/>
    <cellStyle name="Forklarende tekst 19" xfId="2148"/>
    <cellStyle name="Forklarende tekst 2" xfId="2149"/>
    <cellStyle name="Forklarende tekst 20" xfId="2150"/>
    <cellStyle name="Forklarende tekst 21" xfId="2151"/>
    <cellStyle name="Forklarende tekst 22" xfId="2152"/>
    <cellStyle name="Forklarende tekst 23" xfId="2153"/>
    <cellStyle name="Forklarende tekst 24" xfId="2154"/>
    <cellStyle name="Forklarende tekst 25" xfId="2155"/>
    <cellStyle name="Forklarende tekst 26" xfId="2156"/>
    <cellStyle name="Forklarende tekst 27" xfId="2157"/>
    <cellStyle name="Forklarende tekst 28" xfId="2158"/>
    <cellStyle name="Forklarende tekst 29" xfId="2159"/>
    <cellStyle name="Forklarende tekst 3" xfId="2160"/>
    <cellStyle name="Forklarende tekst 30" xfId="2161"/>
    <cellStyle name="Forklarende tekst 31" xfId="2162"/>
    <cellStyle name="Forklarende tekst 32" xfId="2163"/>
    <cellStyle name="Forklarende tekst 33" xfId="2164"/>
    <cellStyle name="Forklarende tekst 34" xfId="2165"/>
    <cellStyle name="Forklarende tekst 35" xfId="2166"/>
    <cellStyle name="Forklarende tekst 36" xfId="2167"/>
    <cellStyle name="Forklarende tekst 37" xfId="2168"/>
    <cellStyle name="Forklarende tekst 38" xfId="2169"/>
    <cellStyle name="Forklarende tekst 39" xfId="2170"/>
    <cellStyle name="Forklarende tekst 4" xfId="2171"/>
    <cellStyle name="Forklarende tekst 40" xfId="2172"/>
    <cellStyle name="Forklarende tekst 41" xfId="2173"/>
    <cellStyle name="Forklarende tekst 42" xfId="2174"/>
    <cellStyle name="Forklarende tekst 43" xfId="2175"/>
    <cellStyle name="Forklarende tekst 44" xfId="2176"/>
    <cellStyle name="Forklarende tekst 45" xfId="2177"/>
    <cellStyle name="Forklarende tekst 46" xfId="2178"/>
    <cellStyle name="Forklarende tekst 47" xfId="2179"/>
    <cellStyle name="Forklarende tekst 48" xfId="2180"/>
    <cellStyle name="Forklarende tekst 49" xfId="2181"/>
    <cellStyle name="Forklarende tekst 5" xfId="2182"/>
    <cellStyle name="Forklarende tekst 50" xfId="2183"/>
    <cellStyle name="Forklarende tekst 51" xfId="2184"/>
    <cellStyle name="Forklarende tekst 52" xfId="2185"/>
    <cellStyle name="Forklarende tekst 53" xfId="2186"/>
    <cellStyle name="Forklarende tekst 54" xfId="2187"/>
    <cellStyle name="Forklarende tekst 55" xfId="2188"/>
    <cellStyle name="Forklarende tekst 56" xfId="2189"/>
    <cellStyle name="Forklarende tekst 57" xfId="2190"/>
    <cellStyle name="Forklarende tekst 58" xfId="2191"/>
    <cellStyle name="Forklarende tekst 59" xfId="2192"/>
    <cellStyle name="Forklarende tekst 6" xfId="2193"/>
    <cellStyle name="Forklarende tekst 60" xfId="2194"/>
    <cellStyle name="Forklarende tekst 61" xfId="2195"/>
    <cellStyle name="Forklarende tekst 62" xfId="2196"/>
    <cellStyle name="Forklarende tekst 63" xfId="2197"/>
    <cellStyle name="Forklarende tekst 64" xfId="2198"/>
    <cellStyle name="Forklarende tekst 65" xfId="2199"/>
    <cellStyle name="Forklarende tekst 66" xfId="2200"/>
    <cellStyle name="Forklarende tekst 67" xfId="2201"/>
    <cellStyle name="Forklarende tekst 68" xfId="2202"/>
    <cellStyle name="Forklarende tekst 69" xfId="2203"/>
    <cellStyle name="Forklarende tekst 7" xfId="2204"/>
    <cellStyle name="Forklarende tekst 70" xfId="2205"/>
    <cellStyle name="Forklarende tekst 71" xfId="2206"/>
    <cellStyle name="Forklarende tekst 72" xfId="2207"/>
    <cellStyle name="Forklarende tekst 73" xfId="2208"/>
    <cellStyle name="Forklarende tekst 74" xfId="2209"/>
    <cellStyle name="Forklarende tekst 75" xfId="2210"/>
    <cellStyle name="Forklarende tekst 76" xfId="2211"/>
    <cellStyle name="Forklarende tekst 77" xfId="2212"/>
    <cellStyle name="Forklarende tekst 78" xfId="2213"/>
    <cellStyle name="Forklarende tekst 79" xfId="2214"/>
    <cellStyle name="Forklarende tekst 8" xfId="2215"/>
    <cellStyle name="Forklarende tekst 80" xfId="2216"/>
    <cellStyle name="Forklarende tekst 81" xfId="2217"/>
    <cellStyle name="Forklarende tekst 82" xfId="2218"/>
    <cellStyle name="Forklarende tekst 83" xfId="2219"/>
    <cellStyle name="Forklarende tekst 84" xfId="2220"/>
    <cellStyle name="Forklarende tekst 85" xfId="2221"/>
    <cellStyle name="Forklarende tekst 9" xfId="2222"/>
    <cellStyle name="Färg1" xfId="79"/>
    <cellStyle name="Färg1 2" xfId="2223"/>
    <cellStyle name="Färg1 3" xfId="2224"/>
    <cellStyle name="Färg1_9. Figures" xfId="4416"/>
    <cellStyle name="Färg2" xfId="2225"/>
    <cellStyle name="Färg3" xfId="2226"/>
    <cellStyle name="Färg4" xfId="2227"/>
    <cellStyle name="Färg5" xfId="2228"/>
    <cellStyle name="Färg6" xfId="2229"/>
    <cellStyle name="Förklarande text" xfId="2230"/>
    <cellStyle name="God 10" xfId="2231"/>
    <cellStyle name="God 11" xfId="2232"/>
    <cellStyle name="God 12" xfId="2233"/>
    <cellStyle name="God 13" xfId="2234"/>
    <cellStyle name="God 14" xfId="2235"/>
    <cellStyle name="God 15" xfId="2236"/>
    <cellStyle name="God 16" xfId="2237"/>
    <cellStyle name="God 17" xfId="2238"/>
    <cellStyle name="God 18" xfId="2239"/>
    <cellStyle name="God 19" xfId="2240"/>
    <cellStyle name="God 2" xfId="122"/>
    <cellStyle name="God 2 2" xfId="4359"/>
    <cellStyle name="God 20" xfId="2241"/>
    <cellStyle name="God 21" xfId="2242"/>
    <cellStyle name="God 22" xfId="2243"/>
    <cellStyle name="God 23" xfId="2244"/>
    <cellStyle name="God 24" xfId="2245"/>
    <cellStyle name="God 25" xfId="2246"/>
    <cellStyle name="God 26" xfId="2247"/>
    <cellStyle name="God 27" xfId="2248"/>
    <cellStyle name="God 28" xfId="2249"/>
    <cellStyle name="God 29" xfId="2250"/>
    <cellStyle name="God 3" xfId="2251"/>
    <cellStyle name="God 30" xfId="2252"/>
    <cellStyle name="God 31" xfId="2253"/>
    <cellStyle name="God 32" xfId="2254"/>
    <cellStyle name="God 33" xfId="2255"/>
    <cellStyle name="God 34" xfId="2256"/>
    <cellStyle name="God 35" xfId="2257"/>
    <cellStyle name="God 36" xfId="2258"/>
    <cellStyle name="God 37" xfId="2259"/>
    <cellStyle name="God 38" xfId="2260"/>
    <cellStyle name="God 39" xfId="2261"/>
    <cellStyle name="God 4" xfId="2262"/>
    <cellStyle name="God 40" xfId="2263"/>
    <cellStyle name="God 41" xfId="2264"/>
    <cellStyle name="God 42" xfId="2265"/>
    <cellStyle name="God 43" xfId="2266"/>
    <cellStyle name="God 44" xfId="2267"/>
    <cellStyle name="God 45" xfId="2268"/>
    <cellStyle name="God 46" xfId="2269"/>
    <cellStyle name="God 47" xfId="2270"/>
    <cellStyle name="God 48" xfId="2271"/>
    <cellStyle name="God 49" xfId="2272"/>
    <cellStyle name="God 5" xfId="2273"/>
    <cellStyle name="God 50" xfId="2274"/>
    <cellStyle name="God 51" xfId="2275"/>
    <cellStyle name="God 52" xfId="2276"/>
    <cellStyle name="God 53" xfId="2277"/>
    <cellStyle name="God 54" xfId="2278"/>
    <cellStyle name="God 55" xfId="2279"/>
    <cellStyle name="God 56" xfId="2280"/>
    <cellStyle name="God 57" xfId="2281"/>
    <cellStyle name="God 58" xfId="2282"/>
    <cellStyle name="God 59" xfId="2283"/>
    <cellStyle name="God 6" xfId="2284"/>
    <cellStyle name="God 60" xfId="2285"/>
    <cellStyle name="God 61" xfId="2286"/>
    <cellStyle name="God 62" xfId="2287"/>
    <cellStyle name="God 63" xfId="2288"/>
    <cellStyle name="God 64" xfId="2289"/>
    <cellStyle name="God 65" xfId="2290"/>
    <cellStyle name="God 66" xfId="2291"/>
    <cellStyle name="God 67" xfId="2292"/>
    <cellStyle name="God 68" xfId="2293"/>
    <cellStyle name="God 69" xfId="2294"/>
    <cellStyle name="God 7" xfId="2295"/>
    <cellStyle name="God 70" xfId="2296"/>
    <cellStyle name="God 71" xfId="2297"/>
    <cellStyle name="God 72" xfId="2298"/>
    <cellStyle name="God 73" xfId="2299"/>
    <cellStyle name="God 74" xfId="2300"/>
    <cellStyle name="God 75" xfId="2301"/>
    <cellStyle name="God 76" xfId="2302"/>
    <cellStyle name="God 77" xfId="2303"/>
    <cellStyle name="God 78" xfId="2304"/>
    <cellStyle name="God 79" xfId="2305"/>
    <cellStyle name="God 8" xfId="2306"/>
    <cellStyle name="God 80" xfId="2307"/>
    <cellStyle name="God 81" xfId="2308"/>
    <cellStyle name="God 82" xfId="2309"/>
    <cellStyle name="God 83" xfId="2310"/>
    <cellStyle name="God 84" xfId="2311"/>
    <cellStyle name="God 85" xfId="2312"/>
    <cellStyle name="God 9" xfId="2313"/>
    <cellStyle name="Good 2" xfId="226"/>
    <cellStyle name="Heading 1 2" xfId="227"/>
    <cellStyle name="Heading 1 3" xfId="123"/>
    <cellStyle name="Heading 1 4" xfId="48"/>
    <cellStyle name="Heading 2 2" xfId="228"/>
    <cellStyle name="Heading 2 3" xfId="124"/>
    <cellStyle name="Heading 2 4" xfId="49"/>
    <cellStyle name="Heading 3 2" xfId="229"/>
    <cellStyle name="Heading 3 3" xfId="125"/>
    <cellStyle name="Heading 3 4" xfId="50"/>
    <cellStyle name="Heading 4 2" xfId="230"/>
    <cellStyle name="Heading 4 3" xfId="126"/>
    <cellStyle name="Heading 4 4" xfId="51"/>
    <cellStyle name="Hyperkobling 2" xfId="2314"/>
    <cellStyle name="Hyperlink" xfId="10" builtinId="8"/>
    <cellStyle name="Hyperlink 2" xfId="128"/>
    <cellStyle name="Hyperlink 2 2" xfId="129"/>
    <cellStyle name="Hyperlink 3" xfId="130"/>
    <cellStyle name="Hyperlink 3 2" xfId="131"/>
    <cellStyle name="Hyperlink 4" xfId="132"/>
    <cellStyle name="Hyperlink 4 2" xfId="133"/>
    <cellStyle name="Hyperlink 5" xfId="134"/>
    <cellStyle name="Hyperlink 5 2" xfId="135"/>
    <cellStyle name="Hyperlink 6" xfId="127"/>
    <cellStyle name="Indata" xfId="2315"/>
    <cellStyle name="Indata 2" xfId="2316"/>
    <cellStyle name="Inndata 10" xfId="2317"/>
    <cellStyle name="Inndata 10 2" xfId="2318"/>
    <cellStyle name="Inndata 11" xfId="2319"/>
    <cellStyle name="Inndata 11 2" xfId="2320"/>
    <cellStyle name="Inndata 12" xfId="2321"/>
    <cellStyle name="Inndata 12 2" xfId="2322"/>
    <cellStyle name="Inndata 13" xfId="2323"/>
    <cellStyle name="Inndata 13 2" xfId="2324"/>
    <cellStyle name="Inndata 14" xfId="2325"/>
    <cellStyle name="Inndata 14 2" xfId="2326"/>
    <cellStyle name="Inndata 15" xfId="2327"/>
    <cellStyle name="Inndata 15 2" xfId="2328"/>
    <cellStyle name="Inndata 16" xfId="2329"/>
    <cellStyle name="Inndata 16 2" xfId="2330"/>
    <cellStyle name="Inndata 17" xfId="2331"/>
    <cellStyle name="Inndata 17 2" xfId="2332"/>
    <cellStyle name="Inndata 18" xfId="2333"/>
    <cellStyle name="Inndata 18 2" xfId="2334"/>
    <cellStyle name="Inndata 19" xfId="2335"/>
    <cellStyle name="Inndata 19 2" xfId="2336"/>
    <cellStyle name="Inndata 2" xfId="136"/>
    <cellStyle name="Inndata 2 2" xfId="137"/>
    <cellStyle name="Inndata 2 2 2" xfId="138"/>
    <cellStyle name="Inndata 2 3" xfId="139"/>
    <cellStyle name="Inndata 2 3 2" xfId="140"/>
    <cellStyle name="Inndata 2 4" xfId="141"/>
    <cellStyle name="Inndata 2 4 2" xfId="142"/>
    <cellStyle name="Inndata 2 5" xfId="143"/>
    <cellStyle name="Inndata 2 5 2" xfId="144"/>
    <cellStyle name="Inndata 2 6" xfId="145"/>
    <cellStyle name="Inndata 2 7" xfId="4360"/>
    <cellStyle name="Inndata 20" xfId="2337"/>
    <cellStyle name="Inndata 20 2" xfId="2338"/>
    <cellStyle name="Inndata 21" xfId="2339"/>
    <cellStyle name="Inndata 21 2" xfId="2340"/>
    <cellStyle name="Inndata 22" xfId="2341"/>
    <cellStyle name="Inndata 22 2" xfId="2342"/>
    <cellStyle name="Inndata 23" xfId="2343"/>
    <cellStyle name="Inndata 23 2" xfId="2344"/>
    <cellStyle name="Inndata 24" xfId="2345"/>
    <cellStyle name="Inndata 24 2" xfId="2346"/>
    <cellStyle name="Inndata 25" xfId="2347"/>
    <cellStyle name="Inndata 25 2" xfId="2348"/>
    <cellStyle name="Inndata 26" xfId="2349"/>
    <cellStyle name="Inndata 26 2" xfId="2350"/>
    <cellStyle name="Inndata 27" xfId="2351"/>
    <cellStyle name="Inndata 27 2" xfId="2352"/>
    <cellStyle name="Inndata 28" xfId="2353"/>
    <cellStyle name="Inndata 28 2" xfId="2354"/>
    <cellStyle name="Inndata 29" xfId="2355"/>
    <cellStyle name="Inndata 29 2" xfId="2356"/>
    <cellStyle name="Inndata 3" xfId="2357"/>
    <cellStyle name="Inndata 3 2" xfId="2358"/>
    <cellStyle name="Inndata 30" xfId="2359"/>
    <cellStyle name="Inndata 30 2" xfId="2360"/>
    <cellStyle name="Inndata 31" xfId="2361"/>
    <cellStyle name="Inndata 31 2" xfId="2362"/>
    <cellStyle name="Inndata 32" xfId="2363"/>
    <cellStyle name="Inndata 32 2" xfId="2364"/>
    <cellStyle name="Inndata 33" xfId="2365"/>
    <cellStyle name="Inndata 33 2" xfId="2366"/>
    <cellStyle name="Inndata 34" xfId="2367"/>
    <cellStyle name="Inndata 34 2" xfId="2368"/>
    <cellStyle name="Inndata 35" xfId="2369"/>
    <cellStyle name="Inndata 35 2" xfId="2370"/>
    <cellStyle name="Inndata 36" xfId="2371"/>
    <cellStyle name="Inndata 36 2" xfId="2372"/>
    <cellStyle name="Inndata 37" xfId="2373"/>
    <cellStyle name="Inndata 37 2" xfId="2374"/>
    <cellStyle name="Inndata 38" xfId="2375"/>
    <cellStyle name="Inndata 38 2" xfId="2376"/>
    <cellStyle name="Inndata 39" xfId="2377"/>
    <cellStyle name="Inndata 39 2" xfId="2378"/>
    <cellStyle name="Inndata 4" xfId="2379"/>
    <cellStyle name="Inndata 4 2" xfId="2380"/>
    <cellStyle name="Inndata 40" xfId="2381"/>
    <cellStyle name="Inndata 40 2" xfId="2382"/>
    <cellStyle name="Inndata 41" xfId="2383"/>
    <cellStyle name="Inndata 41 2" xfId="2384"/>
    <cellStyle name="Inndata 42" xfId="2385"/>
    <cellStyle name="Inndata 42 2" xfId="2386"/>
    <cellStyle name="Inndata 43" xfId="2387"/>
    <cellStyle name="Inndata 43 2" xfId="2388"/>
    <cellStyle name="Inndata 44" xfId="2389"/>
    <cellStyle name="Inndata 44 2" xfId="2390"/>
    <cellStyle name="Inndata 45" xfId="2391"/>
    <cellStyle name="Inndata 45 2" xfId="2392"/>
    <cellStyle name="Inndata 46" xfId="2393"/>
    <cellStyle name="Inndata 46 2" xfId="2394"/>
    <cellStyle name="Inndata 47" xfId="2395"/>
    <cellStyle name="Inndata 47 2" xfId="2396"/>
    <cellStyle name="Inndata 48" xfId="2397"/>
    <cellStyle name="Inndata 48 2" xfId="2398"/>
    <cellStyle name="Inndata 49" xfId="2399"/>
    <cellStyle name="Inndata 49 2" xfId="2400"/>
    <cellStyle name="Inndata 5" xfId="2401"/>
    <cellStyle name="Inndata 5 2" xfId="2402"/>
    <cellStyle name="Inndata 50" xfId="2403"/>
    <cellStyle name="Inndata 50 2" xfId="2404"/>
    <cellStyle name="Inndata 51" xfId="2405"/>
    <cellStyle name="Inndata 51 2" xfId="2406"/>
    <cellStyle name="Inndata 52" xfId="2407"/>
    <cellStyle name="Inndata 52 2" xfId="2408"/>
    <cellStyle name="Inndata 53" xfId="2409"/>
    <cellStyle name="Inndata 53 2" xfId="2410"/>
    <cellStyle name="Inndata 54" xfId="2411"/>
    <cellStyle name="Inndata 54 2" xfId="2412"/>
    <cellStyle name="Inndata 55" xfId="2413"/>
    <cellStyle name="Inndata 55 2" xfId="2414"/>
    <cellStyle name="Inndata 56" xfId="2415"/>
    <cellStyle name="Inndata 56 2" xfId="2416"/>
    <cellStyle name="Inndata 57" xfId="2417"/>
    <cellStyle name="Inndata 57 2" xfId="2418"/>
    <cellStyle name="Inndata 58" xfId="2419"/>
    <cellStyle name="Inndata 58 2" xfId="2420"/>
    <cellStyle name="Inndata 59" xfId="2421"/>
    <cellStyle name="Inndata 59 2" xfId="2422"/>
    <cellStyle name="Inndata 6" xfId="2423"/>
    <cellStyle name="Inndata 6 2" xfId="2424"/>
    <cellStyle name="Inndata 60" xfId="2425"/>
    <cellStyle name="Inndata 60 2" xfId="2426"/>
    <cellStyle name="Inndata 61" xfId="2427"/>
    <cellStyle name="Inndata 61 2" xfId="2428"/>
    <cellStyle name="Inndata 62" xfId="2429"/>
    <cellStyle name="Inndata 62 2" xfId="2430"/>
    <cellStyle name="Inndata 63" xfId="2431"/>
    <cellStyle name="Inndata 63 2" xfId="2432"/>
    <cellStyle name="Inndata 64" xfId="2433"/>
    <cellStyle name="Inndata 64 2" xfId="2434"/>
    <cellStyle name="Inndata 65" xfId="2435"/>
    <cellStyle name="Inndata 65 2" xfId="2436"/>
    <cellStyle name="Inndata 66" xfId="2437"/>
    <cellStyle name="Inndata 66 2" xfId="2438"/>
    <cellStyle name="Inndata 67" xfId="2439"/>
    <cellStyle name="Inndata 67 2" xfId="2440"/>
    <cellStyle name="Inndata 68" xfId="2441"/>
    <cellStyle name="Inndata 68 2" xfId="2442"/>
    <cellStyle name="Inndata 69" xfId="2443"/>
    <cellStyle name="Inndata 69 2" xfId="2444"/>
    <cellStyle name="Inndata 7" xfId="2445"/>
    <cellStyle name="Inndata 7 2" xfId="2446"/>
    <cellStyle name="Inndata 70" xfId="2447"/>
    <cellStyle name="Inndata 70 2" xfId="2448"/>
    <cellStyle name="Inndata 71" xfId="2449"/>
    <cellStyle name="Inndata 71 2" xfId="2450"/>
    <cellStyle name="Inndata 72" xfId="2451"/>
    <cellStyle name="Inndata 72 2" xfId="2452"/>
    <cellStyle name="Inndata 73" xfId="2453"/>
    <cellStyle name="Inndata 73 2" xfId="2454"/>
    <cellStyle name="Inndata 74" xfId="2455"/>
    <cellStyle name="Inndata 74 2" xfId="2456"/>
    <cellStyle name="Inndata 75" xfId="2457"/>
    <cellStyle name="Inndata 75 2" xfId="2458"/>
    <cellStyle name="Inndata 76" xfId="2459"/>
    <cellStyle name="Inndata 76 2" xfId="2460"/>
    <cellStyle name="Inndata 77" xfId="2461"/>
    <cellStyle name="Inndata 77 2" xfId="2462"/>
    <cellStyle name="Inndata 78" xfId="2463"/>
    <cellStyle name="Inndata 78 2" xfId="2464"/>
    <cellStyle name="Inndata 79" xfId="2465"/>
    <cellStyle name="Inndata 79 2" xfId="2466"/>
    <cellStyle name="Inndata 8" xfId="2467"/>
    <cellStyle name="Inndata 8 2" xfId="2468"/>
    <cellStyle name="Inndata 80" xfId="2469"/>
    <cellStyle name="Inndata 80 2" xfId="2470"/>
    <cellStyle name="Inndata 81" xfId="2471"/>
    <cellStyle name="Inndata 81 2" xfId="2472"/>
    <cellStyle name="Inndata 82" xfId="2473"/>
    <cellStyle name="Inndata 82 2" xfId="2474"/>
    <cellStyle name="Inndata 83" xfId="2475"/>
    <cellStyle name="Inndata 83 2" xfId="2476"/>
    <cellStyle name="Inndata 84" xfId="2477"/>
    <cellStyle name="Inndata 84 2" xfId="2478"/>
    <cellStyle name="Inndata 85" xfId="2479"/>
    <cellStyle name="Inndata 85 2" xfId="2480"/>
    <cellStyle name="Inndata 9" xfId="2481"/>
    <cellStyle name="Inndata 9 2" xfId="2482"/>
    <cellStyle name="Input 2" xfId="147"/>
    <cellStyle name="Input 2 2" xfId="148"/>
    <cellStyle name="Input 3" xfId="149"/>
    <cellStyle name="Input 3 2" xfId="150"/>
    <cellStyle name="Input 4" xfId="151"/>
    <cellStyle name="Input 4 2" xfId="152"/>
    <cellStyle name="Input 5" xfId="153"/>
    <cellStyle name="Input 5 2" xfId="154"/>
    <cellStyle name="Input 6" xfId="155"/>
    <cellStyle name="Input 7" xfId="231"/>
    <cellStyle name="Input 8" xfId="146"/>
    <cellStyle name="Input 9" xfId="52"/>
    <cellStyle name="Koblet celle 10" xfId="2483"/>
    <cellStyle name="Koblet celle 11" xfId="2484"/>
    <cellStyle name="Koblet celle 12" xfId="2485"/>
    <cellStyle name="Koblet celle 13" xfId="2486"/>
    <cellStyle name="Koblet celle 14" xfId="2487"/>
    <cellStyle name="Koblet celle 15" xfId="2488"/>
    <cellStyle name="Koblet celle 16" xfId="2489"/>
    <cellStyle name="Koblet celle 17" xfId="2490"/>
    <cellStyle name="Koblet celle 18" xfId="2491"/>
    <cellStyle name="Koblet celle 19" xfId="2492"/>
    <cellStyle name="Koblet celle 2" xfId="156"/>
    <cellStyle name="Koblet celle 2 2" xfId="4361"/>
    <cellStyle name="Koblet celle 20" xfId="2493"/>
    <cellStyle name="Koblet celle 21" xfId="2494"/>
    <cellStyle name="Koblet celle 22" xfId="2495"/>
    <cellStyle name="Koblet celle 23" xfId="2496"/>
    <cellStyle name="Koblet celle 24" xfId="2497"/>
    <cellStyle name="Koblet celle 25" xfId="2498"/>
    <cellStyle name="Koblet celle 26" xfId="2499"/>
    <cellStyle name="Koblet celle 27" xfId="2500"/>
    <cellStyle name="Koblet celle 28" xfId="2501"/>
    <cellStyle name="Koblet celle 29" xfId="2502"/>
    <cellStyle name="Koblet celle 3" xfId="2503"/>
    <cellStyle name="Koblet celle 30" xfId="2504"/>
    <cellStyle name="Koblet celle 31" xfId="2505"/>
    <cellStyle name="Koblet celle 32" xfId="2506"/>
    <cellStyle name="Koblet celle 33" xfId="2507"/>
    <cellStyle name="Koblet celle 34" xfId="2508"/>
    <cellStyle name="Koblet celle 35" xfId="2509"/>
    <cellStyle name="Koblet celle 36" xfId="2510"/>
    <cellStyle name="Koblet celle 37" xfId="2511"/>
    <cellStyle name="Koblet celle 38" xfId="2512"/>
    <cellStyle name="Koblet celle 39" xfId="2513"/>
    <cellStyle name="Koblet celle 4" xfId="2514"/>
    <cellStyle name="Koblet celle 40" xfId="2515"/>
    <cellStyle name="Koblet celle 41" xfId="2516"/>
    <cellStyle name="Koblet celle 42" xfId="2517"/>
    <cellStyle name="Koblet celle 43" xfId="2518"/>
    <cellStyle name="Koblet celle 44" xfId="2519"/>
    <cellStyle name="Koblet celle 45" xfId="2520"/>
    <cellStyle name="Koblet celle 46" xfId="2521"/>
    <cellStyle name="Koblet celle 47" xfId="2522"/>
    <cellStyle name="Koblet celle 48" xfId="2523"/>
    <cellStyle name="Koblet celle 49" xfId="2524"/>
    <cellStyle name="Koblet celle 5" xfId="2525"/>
    <cellStyle name="Koblet celle 50" xfId="2526"/>
    <cellStyle name="Koblet celle 51" xfId="2527"/>
    <cellStyle name="Koblet celle 52" xfId="2528"/>
    <cellStyle name="Koblet celle 53" xfId="2529"/>
    <cellStyle name="Koblet celle 54" xfId="2530"/>
    <cellStyle name="Koblet celle 55" xfId="2531"/>
    <cellStyle name="Koblet celle 56" xfId="2532"/>
    <cellStyle name="Koblet celle 57" xfId="2533"/>
    <cellStyle name="Koblet celle 58" xfId="2534"/>
    <cellStyle name="Koblet celle 59" xfId="2535"/>
    <cellStyle name="Koblet celle 6" xfId="2536"/>
    <cellStyle name="Koblet celle 60" xfId="2537"/>
    <cellStyle name="Koblet celle 61" xfId="2538"/>
    <cellStyle name="Koblet celle 62" xfId="2539"/>
    <cellStyle name="Koblet celle 63" xfId="2540"/>
    <cellStyle name="Koblet celle 64" xfId="2541"/>
    <cellStyle name="Koblet celle 65" xfId="2542"/>
    <cellStyle name="Koblet celle 66" xfId="2543"/>
    <cellStyle name="Koblet celle 67" xfId="2544"/>
    <cellStyle name="Koblet celle 68" xfId="2545"/>
    <cellStyle name="Koblet celle 69" xfId="2546"/>
    <cellStyle name="Koblet celle 7" xfId="2547"/>
    <cellStyle name="Koblet celle 70" xfId="2548"/>
    <cellStyle name="Koblet celle 71" xfId="2549"/>
    <cellStyle name="Koblet celle 72" xfId="2550"/>
    <cellStyle name="Koblet celle 73" xfId="2551"/>
    <cellStyle name="Koblet celle 74" xfId="2552"/>
    <cellStyle name="Koblet celle 75" xfId="2553"/>
    <cellStyle name="Koblet celle 76" xfId="2554"/>
    <cellStyle name="Koblet celle 77" xfId="2555"/>
    <cellStyle name="Koblet celle 78" xfId="2556"/>
    <cellStyle name="Koblet celle 79" xfId="2557"/>
    <cellStyle name="Koblet celle 8" xfId="2558"/>
    <cellStyle name="Koblet celle 80" xfId="2559"/>
    <cellStyle name="Koblet celle 81" xfId="2560"/>
    <cellStyle name="Koblet celle 82" xfId="2561"/>
    <cellStyle name="Koblet celle 83" xfId="2562"/>
    <cellStyle name="Koblet celle 84" xfId="2563"/>
    <cellStyle name="Koblet celle 85" xfId="2564"/>
    <cellStyle name="Koblet celle 9" xfId="2565"/>
    <cellStyle name="Komma 2" xfId="7"/>
    <cellStyle name="Kontrollcell" xfId="2566"/>
    <cellStyle name="Kontrollcelle 10" xfId="2567"/>
    <cellStyle name="Kontrollcelle 11" xfId="2568"/>
    <cellStyle name="Kontrollcelle 12" xfId="2569"/>
    <cellStyle name="Kontrollcelle 13" xfId="2570"/>
    <cellStyle name="Kontrollcelle 14" xfId="2571"/>
    <cellStyle name="Kontrollcelle 15" xfId="2572"/>
    <cellStyle name="Kontrollcelle 16" xfId="2573"/>
    <cellStyle name="Kontrollcelle 17" xfId="2574"/>
    <cellStyle name="Kontrollcelle 18" xfId="2575"/>
    <cellStyle name="Kontrollcelle 19" xfId="2576"/>
    <cellStyle name="Kontrollcelle 2" xfId="2577"/>
    <cellStyle name="Kontrollcelle 20" xfId="2578"/>
    <cellStyle name="Kontrollcelle 21" xfId="2579"/>
    <cellStyle name="Kontrollcelle 22" xfId="2580"/>
    <cellStyle name="Kontrollcelle 23" xfId="2581"/>
    <cellStyle name="Kontrollcelle 24" xfId="2582"/>
    <cellStyle name="Kontrollcelle 25" xfId="2583"/>
    <cellStyle name="Kontrollcelle 26" xfId="2584"/>
    <cellStyle name="Kontrollcelle 27" xfId="2585"/>
    <cellStyle name="Kontrollcelle 28" xfId="2586"/>
    <cellStyle name="Kontrollcelle 29" xfId="2587"/>
    <cellStyle name="Kontrollcelle 3" xfId="2588"/>
    <cellStyle name="Kontrollcelle 30" xfId="2589"/>
    <cellStyle name="Kontrollcelle 31" xfId="2590"/>
    <cellStyle name="Kontrollcelle 32" xfId="2591"/>
    <cellStyle name="Kontrollcelle 33" xfId="2592"/>
    <cellStyle name="Kontrollcelle 34" xfId="2593"/>
    <cellStyle name="Kontrollcelle 35" xfId="2594"/>
    <cellStyle name="Kontrollcelle 36" xfId="2595"/>
    <cellStyle name="Kontrollcelle 37" xfId="2596"/>
    <cellStyle name="Kontrollcelle 38" xfId="2597"/>
    <cellStyle name="Kontrollcelle 39" xfId="2598"/>
    <cellStyle name="Kontrollcelle 4" xfId="2599"/>
    <cellStyle name="Kontrollcelle 40" xfId="2600"/>
    <cellStyle name="Kontrollcelle 41" xfId="2601"/>
    <cellStyle name="Kontrollcelle 42" xfId="2602"/>
    <cellStyle name="Kontrollcelle 43" xfId="2603"/>
    <cellStyle name="Kontrollcelle 44" xfId="2604"/>
    <cellStyle name="Kontrollcelle 45" xfId="2605"/>
    <cellStyle name="Kontrollcelle 46" xfId="2606"/>
    <cellStyle name="Kontrollcelle 47" xfId="2607"/>
    <cellStyle name="Kontrollcelle 48" xfId="2608"/>
    <cellStyle name="Kontrollcelle 49" xfId="2609"/>
    <cellStyle name="Kontrollcelle 5" xfId="2610"/>
    <cellStyle name="Kontrollcelle 50" xfId="2611"/>
    <cellStyle name="Kontrollcelle 51" xfId="2612"/>
    <cellStyle name="Kontrollcelle 52" xfId="2613"/>
    <cellStyle name="Kontrollcelle 53" xfId="2614"/>
    <cellStyle name="Kontrollcelle 54" xfId="2615"/>
    <cellStyle name="Kontrollcelle 55" xfId="2616"/>
    <cellStyle name="Kontrollcelle 56" xfId="2617"/>
    <cellStyle name="Kontrollcelle 57" xfId="2618"/>
    <cellStyle name="Kontrollcelle 58" xfId="2619"/>
    <cellStyle name="Kontrollcelle 59" xfId="2620"/>
    <cellStyle name="Kontrollcelle 6" xfId="2621"/>
    <cellStyle name="Kontrollcelle 60" xfId="2622"/>
    <cellStyle name="Kontrollcelle 61" xfId="2623"/>
    <cellStyle name="Kontrollcelle 62" xfId="2624"/>
    <cellStyle name="Kontrollcelle 63" xfId="2625"/>
    <cellStyle name="Kontrollcelle 64" xfId="2626"/>
    <cellStyle name="Kontrollcelle 65" xfId="2627"/>
    <cellStyle name="Kontrollcelle 66" xfId="2628"/>
    <cellStyle name="Kontrollcelle 67" xfId="2629"/>
    <cellStyle name="Kontrollcelle 68" xfId="2630"/>
    <cellStyle name="Kontrollcelle 69" xfId="2631"/>
    <cellStyle name="Kontrollcelle 7" xfId="2632"/>
    <cellStyle name="Kontrollcelle 70" xfId="2633"/>
    <cellStyle name="Kontrollcelle 71" xfId="2634"/>
    <cellStyle name="Kontrollcelle 72" xfId="2635"/>
    <cellStyle name="Kontrollcelle 73" xfId="2636"/>
    <cellStyle name="Kontrollcelle 74" xfId="2637"/>
    <cellStyle name="Kontrollcelle 75" xfId="2638"/>
    <cellStyle name="Kontrollcelle 76" xfId="2639"/>
    <cellStyle name="Kontrollcelle 77" xfId="2640"/>
    <cellStyle name="Kontrollcelle 78" xfId="2641"/>
    <cellStyle name="Kontrollcelle 79" xfId="2642"/>
    <cellStyle name="Kontrollcelle 8" xfId="2643"/>
    <cellStyle name="Kontrollcelle 80" xfId="2644"/>
    <cellStyle name="Kontrollcelle 81" xfId="2645"/>
    <cellStyle name="Kontrollcelle 82" xfId="2646"/>
    <cellStyle name="Kontrollcelle 83" xfId="2647"/>
    <cellStyle name="Kontrollcelle 84" xfId="2648"/>
    <cellStyle name="Kontrollcelle 85" xfId="2649"/>
    <cellStyle name="Kontrollcelle 9" xfId="2650"/>
    <cellStyle name="Linked Cell 2" xfId="53"/>
    <cellStyle name="Locked Cell - PerformancePoint" xfId="157"/>
    <cellStyle name="Länkad cell" xfId="2651"/>
    <cellStyle name="Merknad 10" xfId="2652"/>
    <cellStyle name="Merknad 10 2" xfId="2653"/>
    <cellStyle name="Merknad 11" xfId="2654"/>
    <cellStyle name="Merknad 11 2" xfId="2655"/>
    <cellStyle name="Merknad 12" xfId="2656"/>
    <cellStyle name="Merknad 12 2" xfId="2657"/>
    <cellStyle name="Merknad 13" xfId="2658"/>
    <cellStyle name="Merknad 13 2" xfId="2659"/>
    <cellStyle name="Merknad 14" xfId="2660"/>
    <cellStyle name="Merknad 14 2" xfId="2661"/>
    <cellStyle name="Merknad 15" xfId="2662"/>
    <cellStyle name="Merknad 15 2" xfId="2663"/>
    <cellStyle name="Merknad 16" xfId="2664"/>
    <cellStyle name="Merknad 16 2" xfId="2665"/>
    <cellStyle name="Merknad 17" xfId="2666"/>
    <cellStyle name="Merknad 17 2" xfId="2667"/>
    <cellStyle name="Merknad 18" xfId="2668"/>
    <cellStyle name="Merknad 18 2" xfId="2669"/>
    <cellStyle name="Merknad 19" xfId="2670"/>
    <cellStyle name="Merknad 19 2" xfId="2671"/>
    <cellStyle name="Merknad 2" xfId="158"/>
    <cellStyle name="Merknad 2 2" xfId="159"/>
    <cellStyle name="Merknad 2 2 2" xfId="160"/>
    <cellStyle name="Merknad 2 3" xfId="161"/>
    <cellStyle name="Merknad 2 3 2" xfId="162"/>
    <cellStyle name="Merknad 2 4" xfId="163"/>
    <cellStyle name="Merknad 2 4 2" xfId="164"/>
    <cellStyle name="Merknad 2 5" xfId="165"/>
    <cellStyle name="Merknad 2 5 2" xfId="166"/>
    <cellStyle name="Merknad 2 6" xfId="167"/>
    <cellStyle name="Merknad 2 7" xfId="4362"/>
    <cellStyle name="Merknad 20" xfId="2672"/>
    <cellStyle name="Merknad 20 2" xfId="2673"/>
    <cellStyle name="Merknad 21" xfId="2674"/>
    <cellStyle name="Merknad 21 2" xfId="2675"/>
    <cellStyle name="Merknad 22" xfId="2676"/>
    <cellStyle name="Merknad 22 2" xfId="2677"/>
    <cellStyle name="Merknad 23" xfId="2678"/>
    <cellStyle name="Merknad 23 2" xfId="2679"/>
    <cellStyle name="Merknad 24" xfId="2680"/>
    <cellStyle name="Merknad 24 2" xfId="2681"/>
    <cellStyle name="Merknad 25" xfId="2682"/>
    <cellStyle name="Merknad 25 2" xfId="2683"/>
    <cellStyle name="Merknad 26" xfId="2684"/>
    <cellStyle name="Merknad 26 2" xfId="2685"/>
    <cellStyle name="Merknad 27" xfId="2686"/>
    <cellStyle name="Merknad 27 2" xfId="2687"/>
    <cellStyle name="Merknad 28" xfId="2688"/>
    <cellStyle name="Merknad 28 2" xfId="2689"/>
    <cellStyle name="Merknad 29" xfId="2690"/>
    <cellStyle name="Merknad 29 2" xfId="2691"/>
    <cellStyle name="Merknad 3" xfId="2692"/>
    <cellStyle name="Merknad 3 2" xfId="2693"/>
    <cellStyle name="Merknad 30" xfId="2694"/>
    <cellStyle name="Merknad 30 2" xfId="2695"/>
    <cellStyle name="Merknad 31" xfId="2696"/>
    <cellStyle name="Merknad 31 2" xfId="2697"/>
    <cellStyle name="Merknad 32" xfId="2698"/>
    <cellStyle name="Merknad 32 2" xfId="2699"/>
    <cellStyle name="Merknad 33" xfId="2700"/>
    <cellStyle name="Merknad 33 2" xfId="2701"/>
    <cellStyle name="Merknad 34" xfId="2702"/>
    <cellStyle name="Merknad 34 2" xfId="2703"/>
    <cellStyle name="Merknad 35" xfId="2704"/>
    <cellStyle name="Merknad 35 2" xfId="2705"/>
    <cellStyle name="Merknad 36" xfId="2706"/>
    <cellStyle name="Merknad 36 2" xfId="2707"/>
    <cellStyle name="Merknad 37" xfId="2708"/>
    <cellStyle name="Merknad 37 2" xfId="2709"/>
    <cellStyle name="Merknad 38" xfId="2710"/>
    <cellStyle name="Merknad 38 2" xfId="2711"/>
    <cellStyle name="Merknad 39" xfId="2712"/>
    <cellStyle name="Merknad 39 2" xfId="2713"/>
    <cellStyle name="Merknad 4" xfId="2714"/>
    <cellStyle name="Merknad 4 2" xfId="2715"/>
    <cellStyle name="Merknad 40" xfId="2716"/>
    <cellStyle name="Merknad 40 2" xfId="2717"/>
    <cellStyle name="Merknad 41" xfId="2718"/>
    <cellStyle name="Merknad 41 2" xfId="2719"/>
    <cellStyle name="Merknad 42" xfId="2720"/>
    <cellStyle name="Merknad 42 2" xfId="2721"/>
    <cellStyle name="Merknad 43" xfId="2722"/>
    <cellStyle name="Merknad 43 2" xfId="2723"/>
    <cellStyle name="Merknad 44" xfId="2724"/>
    <cellStyle name="Merknad 44 2" xfId="2725"/>
    <cellStyle name="Merknad 45" xfId="2726"/>
    <cellStyle name="Merknad 45 2" xfId="2727"/>
    <cellStyle name="Merknad 46" xfId="2728"/>
    <cellStyle name="Merknad 46 2" xfId="2729"/>
    <cellStyle name="Merknad 47" xfId="2730"/>
    <cellStyle name="Merknad 47 2" xfId="2731"/>
    <cellStyle name="Merknad 48" xfId="2732"/>
    <cellStyle name="Merknad 48 2" xfId="2733"/>
    <cellStyle name="Merknad 49" xfId="2734"/>
    <cellStyle name="Merknad 49 2" xfId="2735"/>
    <cellStyle name="Merknad 5" xfId="2736"/>
    <cellStyle name="Merknad 5 2" xfId="2737"/>
    <cellStyle name="Merknad 50" xfId="2738"/>
    <cellStyle name="Merknad 50 2" xfId="2739"/>
    <cellStyle name="Merknad 51" xfId="2740"/>
    <cellStyle name="Merknad 51 2" xfId="2741"/>
    <cellStyle name="Merknad 52" xfId="2742"/>
    <cellStyle name="Merknad 52 2" xfId="2743"/>
    <cellStyle name="Merknad 53" xfId="2744"/>
    <cellStyle name="Merknad 53 2" xfId="2745"/>
    <cellStyle name="Merknad 54" xfId="2746"/>
    <cellStyle name="Merknad 54 2" xfId="2747"/>
    <cellStyle name="Merknad 55" xfId="2748"/>
    <cellStyle name="Merknad 55 2" xfId="2749"/>
    <cellStyle name="Merknad 56" xfId="2750"/>
    <cellStyle name="Merknad 56 2" xfId="2751"/>
    <cellStyle name="Merknad 57" xfId="2752"/>
    <cellStyle name="Merknad 57 2" xfId="2753"/>
    <cellStyle name="Merknad 58" xfId="2754"/>
    <cellStyle name="Merknad 58 2" xfId="2755"/>
    <cellStyle name="Merknad 59" xfId="2756"/>
    <cellStyle name="Merknad 59 2" xfId="2757"/>
    <cellStyle name="Merknad 6" xfId="2758"/>
    <cellStyle name="Merknad 6 2" xfId="2759"/>
    <cellStyle name="Merknad 60" xfId="2760"/>
    <cellStyle name="Merknad 60 2" xfId="2761"/>
    <cellStyle name="Merknad 61" xfId="2762"/>
    <cellStyle name="Merknad 61 2" xfId="2763"/>
    <cellStyle name="Merknad 62" xfId="2764"/>
    <cellStyle name="Merknad 62 2" xfId="2765"/>
    <cellStyle name="Merknad 63" xfId="2766"/>
    <cellStyle name="Merknad 63 2" xfId="2767"/>
    <cellStyle name="Merknad 64" xfId="2768"/>
    <cellStyle name="Merknad 64 2" xfId="2769"/>
    <cellStyle name="Merknad 65" xfId="2770"/>
    <cellStyle name="Merknad 65 2" xfId="2771"/>
    <cellStyle name="Merknad 66" xfId="2772"/>
    <cellStyle name="Merknad 66 2" xfId="2773"/>
    <cellStyle name="Merknad 67" xfId="2774"/>
    <cellStyle name="Merknad 67 2" xfId="2775"/>
    <cellStyle name="Merknad 68" xfId="2776"/>
    <cellStyle name="Merknad 68 2" xfId="2777"/>
    <cellStyle name="Merknad 69" xfId="2778"/>
    <cellStyle name="Merknad 69 2" xfId="2779"/>
    <cellStyle name="Merknad 7" xfId="2780"/>
    <cellStyle name="Merknad 7 2" xfId="2781"/>
    <cellStyle name="Merknad 70" xfId="2782"/>
    <cellStyle name="Merknad 70 2" xfId="2783"/>
    <cellStyle name="Merknad 71" xfId="2784"/>
    <cellStyle name="Merknad 71 2" xfId="2785"/>
    <cellStyle name="Merknad 72" xfId="2786"/>
    <cellStyle name="Merknad 72 2" xfId="2787"/>
    <cellStyle name="Merknad 73" xfId="2788"/>
    <cellStyle name="Merknad 73 2" xfId="2789"/>
    <cellStyle name="Merknad 74" xfId="2790"/>
    <cellStyle name="Merknad 74 2" xfId="2791"/>
    <cellStyle name="Merknad 75" xfId="2792"/>
    <cellStyle name="Merknad 75 2" xfId="2793"/>
    <cellStyle name="Merknad 76" xfId="2794"/>
    <cellStyle name="Merknad 76 2" xfId="2795"/>
    <cellStyle name="Merknad 77" xfId="2796"/>
    <cellStyle name="Merknad 77 2" xfId="2797"/>
    <cellStyle name="Merknad 78" xfId="2798"/>
    <cellStyle name="Merknad 78 2" xfId="2799"/>
    <cellStyle name="Merknad 79" xfId="2800"/>
    <cellStyle name="Merknad 79 2" xfId="2801"/>
    <cellStyle name="Merknad 8" xfId="2802"/>
    <cellStyle name="Merknad 8 2" xfId="2803"/>
    <cellStyle name="Merknad 80" xfId="2804"/>
    <cellStyle name="Merknad 80 2" xfId="2805"/>
    <cellStyle name="Merknad 81" xfId="2806"/>
    <cellStyle name="Merknad 81 2" xfId="2807"/>
    <cellStyle name="Merknad 82" xfId="2808"/>
    <cellStyle name="Merknad 82 2" xfId="2809"/>
    <cellStyle name="Merknad 83" xfId="2810"/>
    <cellStyle name="Merknad 83 2" xfId="2811"/>
    <cellStyle name="Merknad 84" xfId="2812"/>
    <cellStyle name="Merknad 84 2" xfId="2813"/>
    <cellStyle name="Merknad 85" xfId="2814"/>
    <cellStyle name="Merknad 85 2" xfId="2815"/>
    <cellStyle name="Merknad 9" xfId="2816"/>
    <cellStyle name="Merknad 9 2" xfId="2817"/>
    <cellStyle name="Neutral 2" xfId="2818"/>
    <cellStyle name="Neutral 3" xfId="4357"/>
    <cellStyle name="Neutral 4" xfId="168"/>
    <cellStyle name="Normal" xfId="0" builtinId="0"/>
    <cellStyle name="Normal 10" xfId="2819"/>
    <cellStyle name="Normal 10 2" xfId="2820"/>
    <cellStyle name="Normal 10 3" xfId="2821"/>
    <cellStyle name="Normal 11" xfId="2822"/>
    <cellStyle name="Normal 11 2" xfId="2823"/>
    <cellStyle name="Normal 11 3" xfId="2824"/>
    <cellStyle name="Normal 12" xfId="2825"/>
    <cellStyle name="Normal 12 2" xfId="2826"/>
    <cellStyle name="Normal 12 3" xfId="2827"/>
    <cellStyle name="Normal 13" xfId="2828"/>
    <cellStyle name="Normal 13 2" xfId="2829"/>
    <cellStyle name="Normal 14" xfId="4371"/>
    <cellStyle name="Normal 15" xfId="3"/>
    <cellStyle name="Normal 16" xfId="2830"/>
    <cellStyle name="Normal 16 2" xfId="2831"/>
    <cellStyle name="Normal 17" xfId="2832"/>
    <cellStyle name="Normal 17 2" xfId="2833"/>
    <cellStyle name="Normal 18" xfId="5"/>
    <cellStyle name="Normal 18 2" xfId="11"/>
    <cellStyle name="Normal 2" xfId="16"/>
    <cellStyle name="Normal 2 2" xfId="9"/>
    <cellStyle name="Normal 2 2 2" xfId="2834"/>
    <cellStyle name="Normal 2 3" xfId="169"/>
    <cellStyle name="Normal 2 4" xfId="2835"/>
    <cellStyle name="Normal 21" xfId="13"/>
    <cellStyle name="Normal 3" xfId="54"/>
    <cellStyle name="Normal 3 2" xfId="232"/>
    <cellStyle name="Normal 3 2 2" xfId="4387"/>
    <cellStyle name="Normal 3 3" xfId="2836"/>
    <cellStyle name="Normal 3 4" xfId="4363"/>
    <cellStyle name="Normal 3 5" xfId="73"/>
    <cellStyle name="Normal 3 6" xfId="4386"/>
    <cellStyle name="Normal 4" xfId="55"/>
    <cellStyle name="Normal 4 2" xfId="56"/>
    <cellStyle name="Normal 4 3" xfId="8"/>
    <cellStyle name="Normal 4 4" xfId="4364"/>
    <cellStyle name="Normal 4 5" xfId="74"/>
    <cellStyle name="Normal 5" xfId="57"/>
    <cellStyle name="Normal 5 2" xfId="171"/>
    <cellStyle name="Normal 5 2 2" xfId="4388"/>
    <cellStyle name="Normal 5 3" xfId="233"/>
    <cellStyle name="Normal 5 4" xfId="170"/>
    <cellStyle name="Normal 6" xfId="58"/>
    <cellStyle name="Normal 6 2" xfId="4365"/>
    <cellStyle name="Normal 7" xfId="2837"/>
    <cellStyle name="Normal 7 2" xfId="4380"/>
    <cellStyle name="Normal 8" xfId="2838"/>
    <cellStyle name="Normal 8 2" xfId="4385"/>
    <cellStyle name="Normal 8 2 2" xfId="4391"/>
    <cellStyle name="Normal 8 2 2 2" xfId="4399"/>
    <cellStyle name="Normal 8 2 2 3" xfId="4406"/>
    <cellStyle name="Normal 8 2 2_9. Figures" xfId="4414"/>
    <cellStyle name="Normal 8 2 3" xfId="4393"/>
    <cellStyle name="Normal 8 2 3 2" xfId="4401"/>
    <cellStyle name="Normal 8 2 3 3" xfId="4408"/>
    <cellStyle name="Normal 8 2 3_9. Figures" xfId="4413"/>
    <cellStyle name="Normal 8 2 4" xfId="4397"/>
    <cellStyle name="Normal 8 2 5" xfId="4404"/>
    <cellStyle name="Normal 8 2_9. Figures" xfId="4415"/>
    <cellStyle name="Normal 8 3" xfId="4389"/>
    <cellStyle name="Normal 8 3 2" xfId="4395"/>
    <cellStyle name="Normal 8 3 2 2" xfId="4402"/>
    <cellStyle name="Normal 8 3 2 3" xfId="4409"/>
    <cellStyle name="Normal 8 3 2_9. Figures" xfId="4411"/>
    <cellStyle name="Normal 8 3 3" xfId="4398"/>
    <cellStyle name="Normal 8 3 4" xfId="4405"/>
    <cellStyle name="Normal 8 3_9. Figures" xfId="4412"/>
    <cellStyle name="Normal 8 4" xfId="4392"/>
    <cellStyle name="Normal 8 4 2" xfId="4400"/>
    <cellStyle name="Normal 8 4 3" xfId="4407"/>
    <cellStyle name="Normal 8 4_9. Figures" xfId="4410"/>
    <cellStyle name="Normal 8 5" xfId="4396"/>
    <cellStyle name="Normal 8 6" xfId="4403"/>
    <cellStyle name="Normal 8 7" xfId="4384"/>
    <cellStyle name="Normal 8 8" xfId="4378"/>
    <cellStyle name="Normal 9" xfId="2839"/>
    <cellStyle name="Normal 9 2" xfId="2840"/>
    <cellStyle name="Normal 9 3" xfId="2841"/>
    <cellStyle name="Normal_Ark1" xfId="4418"/>
    <cellStyle name="Normal_Foil" xfId="12"/>
    <cellStyle name="Note 2" xfId="59"/>
    <cellStyle name="Nøytral 10" xfId="2842"/>
    <cellStyle name="Nøytral 11" xfId="2843"/>
    <cellStyle name="Nøytral 12" xfId="2844"/>
    <cellStyle name="Nøytral 13" xfId="2845"/>
    <cellStyle name="Nøytral 14" xfId="2846"/>
    <cellStyle name="Nøytral 15" xfId="2847"/>
    <cellStyle name="Nøytral 16" xfId="2848"/>
    <cellStyle name="Nøytral 17" xfId="2849"/>
    <cellStyle name="Nøytral 18" xfId="2850"/>
    <cellStyle name="Nøytral 19" xfId="2851"/>
    <cellStyle name="Nøytral 2" xfId="2852"/>
    <cellStyle name="Nøytral 20" xfId="2853"/>
    <cellStyle name="Nøytral 21" xfId="2854"/>
    <cellStyle name="Nøytral 22" xfId="2855"/>
    <cellStyle name="Nøytral 23" xfId="2856"/>
    <cellStyle name="Nøytral 24" xfId="2857"/>
    <cellStyle name="Nøytral 25" xfId="2858"/>
    <cellStyle name="Nøytral 26" xfId="2859"/>
    <cellStyle name="Nøytral 27" xfId="2860"/>
    <cellStyle name="Nøytral 28" xfId="2861"/>
    <cellStyle name="Nøytral 29" xfId="2862"/>
    <cellStyle name="Nøytral 3" xfId="2863"/>
    <cellStyle name="Nøytral 30" xfId="2864"/>
    <cellStyle name="Nøytral 31" xfId="2865"/>
    <cellStyle name="Nøytral 32" xfId="2866"/>
    <cellStyle name="Nøytral 33" xfId="2867"/>
    <cellStyle name="Nøytral 34" xfId="2868"/>
    <cellStyle name="Nøytral 35" xfId="2869"/>
    <cellStyle name="Nøytral 36" xfId="2870"/>
    <cellStyle name="Nøytral 37" xfId="2871"/>
    <cellStyle name="Nøytral 38" xfId="2872"/>
    <cellStyle name="Nøytral 39" xfId="2873"/>
    <cellStyle name="Nøytral 4" xfId="2874"/>
    <cellStyle name="Nøytral 40" xfId="2875"/>
    <cellStyle name="Nøytral 41" xfId="2876"/>
    <cellStyle name="Nøytral 42" xfId="2877"/>
    <cellStyle name="Nøytral 43" xfId="2878"/>
    <cellStyle name="Nøytral 44" xfId="2879"/>
    <cellStyle name="Nøytral 45" xfId="2880"/>
    <cellStyle name="Nøytral 46" xfId="2881"/>
    <cellStyle name="Nøytral 47" xfId="2882"/>
    <cellStyle name="Nøytral 48" xfId="2883"/>
    <cellStyle name="Nøytral 49" xfId="2884"/>
    <cellStyle name="Nøytral 5" xfId="2885"/>
    <cellStyle name="Nøytral 50" xfId="2886"/>
    <cellStyle name="Nøytral 51" xfId="2887"/>
    <cellStyle name="Nøytral 52" xfId="2888"/>
    <cellStyle name="Nøytral 53" xfId="2889"/>
    <cellStyle name="Nøytral 54" xfId="2890"/>
    <cellStyle name="Nøytral 55" xfId="2891"/>
    <cellStyle name="Nøytral 56" xfId="2892"/>
    <cellStyle name="Nøytral 57" xfId="2893"/>
    <cellStyle name="Nøytral 58" xfId="2894"/>
    <cellStyle name="Nøytral 59" xfId="2895"/>
    <cellStyle name="Nøytral 6" xfId="2896"/>
    <cellStyle name="Nøytral 60" xfId="2897"/>
    <cellStyle name="Nøytral 61" xfId="2898"/>
    <cellStyle name="Nøytral 62" xfId="2899"/>
    <cellStyle name="Nøytral 63" xfId="2900"/>
    <cellStyle name="Nøytral 64" xfId="2901"/>
    <cellStyle name="Nøytral 65" xfId="2902"/>
    <cellStyle name="Nøytral 66" xfId="2903"/>
    <cellStyle name="Nøytral 67" xfId="2904"/>
    <cellStyle name="Nøytral 68" xfId="2905"/>
    <cellStyle name="Nøytral 69" xfId="2906"/>
    <cellStyle name="Nøytral 7" xfId="2907"/>
    <cellStyle name="Nøytral 70" xfId="2908"/>
    <cellStyle name="Nøytral 71" xfId="2909"/>
    <cellStyle name="Nøytral 72" xfId="2910"/>
    <cellStyle name="Nøytral 73" xfId="2911"/>
    <cellStyle name="Nøytral 74" xfId="2912"/>
    <cellStyle name="Nøytral 75" xfId="2913"/>
    <cellStyle name="Nøytral 76" xfId="2914"/>
    <cellStyle name="Nøytral 77" xfId="2915"/>
    <cellStyle name="Nøytral 78" xfId="2916"/>
    <cellStyle name="Nøytral 79" xfId="2917"/>
    <cellStyle name="Nøytral 8" xfId="2918"/>
    <cellStyle name="Nøytral 80" xfId="2919"/>
    <cellStyle name="Nøytral 81" xfId="2920"/>
    <cellStyle name="Nøytral 82" xfId="2921"/>
    <cellStyle name="Nøytral 83" xfId="2922"/>
    <cellStyle name="Nøytral 84" xfId="2923"/>
    <cellStyle name="Nøytral 85" xfId="2924"/>
    <cellStyle name="Nøytral 9" xfId="2925"/>
    <cellStyle name="Output 2" xfId="173"/>
    <cellStyle name="Output 2 2" xfId="174"/>
    <cellStyle name="Output 3" xfId="175"/>
    <cellStyle name="Output 3 2" xfId="176"/>
    <cellStyle name="Output 4" xfId="177"/>
    <cellStyle name="Output 4 2" xfId="178"/>
    <cellStyle name="Output 5" xfId="179"/>
    <cellStyle name="Output 5 2" xfId="180"/>
    <cellStyle name="Output 6" xfId="181"/>
    <cellStyle name="Output 7" xfId="234"/>
    <cellStyle name="Output 8" xfId="172"/>
    <cellStyle name="Output 9" xfId="60"/>
    <cellStyle name="Overskrift 1 10" xfId="2926"/>
    <cellStyle name="Overskrift 1 11" xfId="2927"/>
    <cellStyle name="Overskrift 1 12" xfId="2928"/>
    <cellStyle name="Overskrift 1 13" xfId="2929"/>
    <cellStyle name="Overskrift 1 14" xfId="2930"/>
    <cellStyle name="Overskrift 1 15" xfId="2931"/>
    <cellStyle name="Overskrift 1 16" xfId="2932"/>
    <cellStyle name="Overskrift 1 17" xfId="2933"/>
    <cellStyle name="Overskrift 1 18" xfId="2934"/>
    <cellStyle name="Overskrift 1 19" xfId="2935"/>
    <cellStyle name="Overskrift 1 2" xfId="2936"/>
    <cellStyle name="Overskrift 1 20" xfId="2937"/>
    <cellStyle name="Overskrift 1 21" xfId="2938"/>
    <cellStyle name="Overskrift 1 22" xfId="2939"/>
    <cellStyle name="Overskrift 1 23" xfId="2940"/>
    <cellStyle name="Overskrift 1 24" xfId="2941"/>
    <cellStyle name="Overskrift 1 25" xfId="2942"/>
    <cellStyle name="Overskrift 1 26" xfId="2943"/>
    <cellStyle name="Overskrift 1 27" xfId="2944"/>
    <cellStyle name="Overskrift 1 28" xfId="2945"/>
    <cellStyle name="Overskrift 1 29" xfId="2946"/>
    <cellStyle name="Overskrift 1 3" xfId="2947"/>
    <cellStyle name="Overskrift 1 30" xfId="2948"/>
    <cellStyle name="Overskrift 1 31" xfId="2949"/>
    <cellStyle name="Overskrift 1 32" xfId="2950"/>
    <cellStyle name="Overskrift 1 33" xfId="2951"/>
    <cellStyle name="Overskrift 1 34" xfId="2952"/>
    <cellStyle name="Overskrift 1 35" xfId="2953"/>
    <cellStyle name="Overskrift 1 36" xfId="2954"/>
    <cellStyle name="Overskrift 1 37" xfId="2955"/>
    <cellStyle name="Overskrift 1 38" xfId="2956"/>
    <cellStyle name="Overskrift 1 39" xfId="2957"/>
    <cellStyle name="Overskrift 1 4" xfId="2958"/>
    <cellStyle name="Overskrift 1 40" xfId="2959"/>
    <cellStyle name="Overskrift 1 41" xfId="2960"/>
    <cellStyle name="Overskrift 1 42" xfId="2961"/>
    <cellStyle name="Overskrift 1 43" xfId="2962"/>
    <cellStyle name="Overskrift 1 44" xfId="2963"/>
    <cellStyle name="Overskrift 1 45" xfId="2964"/>
    <cellStyle name="Overskrift 1 46" xfId="2965"/>
    <cellStyle name="Overskrift 1 47" xfId="2966"/>
    <cellStyle name="Overskrift 1 48" xfId="2967"/>
    <cellStyle name="Overskrift 1 49" xfId="2968"/>
    <cellStyle name="Overskrift 1 5" xfId="2969"/>
    <cellStyle name="Overskrift 1 50" xfId="2970"/>
    <cellStyle name="Overskrift 1 51" xfId="2971"/>
    <cellStyle name="Overskrift 1 52" xfId="2972"/>
    <cellStyle name="Overskrift 1 53" xfId="2973"/>
    <cellStyle name="Overskrift 1 54" xfId="2974"/>
    <cellStyle name="Overskrift 1 55" xfId="2975"/>
    <cellStyle name="Overskrift 1 56" xfId="2976"/>
    <cellStyle name="Overskrift 1 57" xfId="2977"/>
    <cellStyle name="Overskrift 1 58" xfId="2978"/>
    <cellStyle name="Overskrift 1 59" xfId="2979"/>
    <cellStyle name="Overskrift 1 6" xfId="2980"/>
    <cellStyle name="Overskrift 1 60" xfId="2981"/>
    <cellStyle name="Overskrift 1 61" xfId="2982"/>
    <cellStyle name="Overskrift 1 62" xfId="2983"/>
    <cellStyle name="Overskrift 1 63" xfId="2984"/>
    <cellStyle name="Overskrift 1 64" xfId="2985"/>
    <cellStyle name="Overskrift 1 65" xfId="2986"/>
    <cellStyle name="Overskrift 1 66" xfId="2987"/>
    <cellStyle name="Overskrift 1 67" xfId="2988"/>
    <cellStyle name="Overskrift 1 68" xfId="2989"/>
    <cellStyle name="Overskrift 1 69" xfId="2990"/>
    <cellStyle name="Overskrift 1 7" xfId="2991"/>
    <cellStyle name="Overskrift 1 70" xfId="2992"/>
    <cellStyle name="Overskrift 1 71" xfId="2993"/>
    <cellStyle name="Overskrift 1 72" xfId="2994"/>
    <cellStyle name="Overskrift 1 73" xfId="2995"/>
    <cellStyle name="Overskrift 1 74" xfId="2996"/>
    <cellStyle name="Overskrift 1 75" xfId="2997"/>
    <cellStyle name="Overskrift 1 76" xfId="2998"/>
    <cellStyle name="Overskrift 1 77" xfId="2999"/>
    <cellStyle name="Overskrift 1 78" xfId="3000"/>
    <cellStyle name="Overskrift 1 79" xfId="3001"/>
    <cellStyle name="Overskrift 1 8" xfId="3002"/>
    <cellStyle name="Overskrift 1 80" xfId="3003"/>
    <cellStyle name="Overskrift 1 81" xfId="3004"/>
    <cellStyle name="Overskrift 1 82" xfId="3005"/>
    <cellStyle name="Overskrift 1 83" xfId="3006"/>
    <cellStyle name="Overskrift 1 84" xfId="3007"/>
    <cellStyle name="Overskrift 1 85" xfId="3008"/>
    <cellStyle name="Overskrift 1 9" xfId="3009"/>
    <cellStyle name="Overskrift 2 10" xfId="3010"/>
    <cellStyle name="Overskrift 2 11" xfId="3011"/>
    <cellStyle name="Overskrift 2 12" xfId="3012"/>
    <cellStyle name="Overskrift 2 13" xfId="3013"/>
    <cellStyle name="Overskrift 2 14" xfId="3014"/>
    <cellStyle name="Overskrift 2 15" xfId="3015"/>
    <cellStyle name="Overskrift 2 16" xfId="3016"/>
    <cellStyle name="Overskrift 2 17" xfId="3017"/>
    <cellStyle name="Overskrift 2 18" xfId="3018"/>
    <cellStyle name="Overskrift 2 19" xfId="3019"/>
    <cellStyle name="Overskrift 2 2" xfId="3020"/>
    <cellStyle name="Overskrift 2 20" xfId="3021"/>
    <cellStyle name="Overskrift 2 21" xfId="3022"/>
    <cellStyle name="Overskrift 2 22" xfId="3023"/>
    <cellStyle name="Overskrift 2 23" xfId="3024"/>
    <cellStyle name="Overskrift 2 24" xfId="3025"/>
    <cellStyle name="Overskrift 2 25" xfId="3026"/>
    <cellStyle name="Overskrift 2 26" xfId="3027"/>
    <cellStyle name="Overskrift 2 27" xfId="3028"/>
    <cellStyle name="Overskrift 2 28" xfId="3029"/>
    <cellStyle name="Overskrift 2 29" xfId="3030"/>
    <cellStyle name="Overskrift 2 3" xfId="3031"/>
    <cellStyle name="Overskrift 2 30" xfId="3032"/>
    <cellStyle name="Overskrift 2 31" xfId="3033"/>
    <cellStyle name="Overskrift 2 32" xfId="3034"/>
    <cellStyle name="Overskrift 2 33" xfId="3035"/>
    <cellStyle name="Overskrift 2 34" xfId="3036"/>
    <cellStyle name="Overskrift 2 35" xfId="3037"/>
    <cellStyle name="Overskrift 2 36" xfId="3038"/>
    <cellStyle name="Overskrift 2 37" xfId="3039"/>
    <cellStyle name="Overskrift 2 38" xfId="3040"/>
    <cellStyle name="Overskrift 2 39" xfId="3041"/>
    <cellStyle name="Overskrift 2 4" xfId="3042"/>
    <cellStyle name="Overskrift 2 40" xfId="3043"/>
    <cellStyle name="Overskrift 2 41" xfId="3044"/>
    <cellStyle name="Overskrift 2 42" xfId="3045"/>
    <cellStyle name="Overskrift 2 43" xfId="3046"/>
    <cellStyle name="Overskrift 2 44" xfId="3047"/>
    <cellStyle name="Overskrift 2 45" xfId="3048"/>
    <cellStyle name="Overskrift 2 46" xfId="3049"/>
    <cellStyle name="Overskrift 2 47" xfId="3050"/>
    <cellStyle name="Overskrift 2 48" xfId="3051"/>
    <cellStyle name="Overskrift 2 49" xfId="3052"/>
    <cellStyle name="Overskrift 2 5" xfId="3053"/>
    <cellStyle name="Overskrift 2 50" xfId="3054"/>
    <cellStyle name="Overskrift 2 51" xfId="3055"/>
    <cellStyle name="Overskrift 2 52" xfId="3056"/>
    <cellStyle name="Overskrift 2 53" xfId="3057"/>
    <cellStyle name="Overskrift 2 54" xfId="3058"/>
    <cellStyle name="Overskrift 2 55" xfId="3059"/>
    <cellStyle name="Overskrift 2 56" xfId="3060"/>
    <cellStyle name="Overskrift 2 57" xfId="3061"/>
    <cellStyle name="Overskrift 2 58" xfId="3062"/>
    <cellStyle name="Overskrift 2 59" xfId="3063"/>
    <cellStyle name="Overskrift 2 6" xfId="3064"/>
    <cellStyle name="Overskrift 2 60" xfId="3065"/>
    <cellStyle name="Overskrift 2 61" xfId="3066"/>
    <cellStyle name="Overskrift 2 62" xfId="3067"/>
    <cellStyle name="Overskrift 2 63" xfId="3068"/>
    <cellStyle name="Overskrift 2 64" xfId="3069"/>
    <cellStyle name="Overskrift 2 65" xfId="3070"/>
    <cellStyle name="Overskrift 2 66" xfId="3071"/>
    <cellStyle name="Overskrift 2 67" xfId="3072"/>
    <cellStyle name="Overskrift 2 68" xfId="3073"/>
    <cellStyle name="Overskrift 2 69" xfId="3074"/>
    <cellStyle name="Overskrift 2 7" xfId="3075"/>
    <cellStyle name="Overskrift 2 70" xfId="3076"/>
    <cellStyle name="Overskrift 2 71" xfId="3077"/>
    <cellStyle name="Overskrift 2 72" xfId="3078"/>
    <cellStyle name="Overskrift 2 73" xfId="3079"/>
    <cellStyle name="Overskrift 2 74" xfId="3080"/>
    <cellStyle name="Overskrift 2 75" xfId="3081"/>
    <cellStyle name="Overskrift 2 76" xfId="3082"/>
    <cellStyle name="Overskrift 2 77" xfId="3083"/>
    <cellStyle name="Overskrift 2 78" xfId="3084"/>
    <cellStyle name="Overskrift 2 79" xfId="3085"/>
    <cellStyle name="Overskrift 2 8" xfId="3086"/>
    <cellStyle name="Overskrift 2 80" xfId="3087"/>
    <cellStyle name="Overskrift 2 81" xfId="3088"/>
    <cellStyle name="Overskrift 2 82" xfId="3089"/>
    <cellStyle name="Overskrift 2 83" xfId="3090"/>
    <cellStyle name="Overskrift 2 84" xfId="3091"/>
    <cellStyle name="Overskrift 2 85" xfId="3092"/>
    <cellStyle name="Overskrift 2 9" xfId="3093"/>
    <cellStyle name="Overskrift 3 10" xfId="3094"/>
    <cellStyle name="Overskrift 3 11" xfId="3095"/>
    <cellStyle name="Overskrift 3 12" xfId="3096"/>
    <cellStyle name="Overskrift 3 13" xfId="3097"/>
    <cellStyle name="Overskrift 3 14" xfId="3098"/>
    <cellStyle name="Overskrift 3 15" xfId="3099"/>
    <cellStyle name="Overskrift 3 16" xfId="3100"/>
    <cellStyle name="Overskrift 3 17" xfId="3101"/>
    <cellStyle name="Overskrift 3 18" xfId="3102"/>
    <cellStyle name="Overskrift 3 19" xfId="3103"/>
    <cellStyle name="Overskrift 3 2" xfId="3104"/>
    <cellStyle name="Overskrift 3 20" xfId="3105"/>
    <cellStyle name="Overskrift 3 21" xfId="3106"/>
    <cellStyle name="Overskrift 3 22" xfId="3107"/>
    <cellStyle name="Overskrift 3 23" xfId="3108"/>
    <cellStyle name="Overskrift 3 24" xfId="3109"/>
    <cellStyle name="Overskrift 3 25" xfId="3110"/>
    <cellStyle name="Overskrift 3 26" xfId="3111"/>
    <cellStyle name="Overskrift 3 27" xfId="3112"/>
    <cellStyle name="Overskrift 3 28" xfId="3113"/>
    <cellStyle name="Overskrift 3 29" xfId="3114"/>
    <cellStyle name="Overskrift 3 3" xfId="3115"/>
    <cellStyle name="Overskrift 3 30" xfId="3116"/>
    <cellStyle name="Overskrift 3 31" xfId="3117"/>
    <cellStyle name="Overskrift 3 32" xfId="3118"/>
    <cellStyle name="Overskrift 3 33" xfId="3119"/>
    <cellStyle name="Overskrift 3 34" xfId="3120"/>
    <cellStyle name="Overskrift 3 35" xfId="3121"/>
    <cellStyle name="Overskrift 3 36" xfId="3122"/>
    <cellStyle name="Overskrift 3 37" xfId="3123"/>
    <cellStyle name="Overskrift 3 38" xfId="3124"/>
    <cellStyle name="Overskrift 3 39" xfId="3125"/>
    <cellStyle name="Overskrift 3 4" xfId="3126"/>
    <cellStyle name="Overskrift 3 40" xfId="3127"/>
    <cellStyle name="Overskrift 3 41" xfId="3128"/>
    <cellStyle name="Overskrift 3 42" xfId="3129"/>
    <cellStyle name="Overskrift 3 43" xfId="3130"/>
    <cellStyle name="Overskrift 3 44" xfId="3131"/>
    <cellStyle name="Overskrift 3 45" xfId="3132"/>
    <cellStyle name="Overskrift 3 46" xfId="3133"/>
    <cellStyle name="Overskrift 3 47" xfId="3134"/>
    <cellStyle name="Overskrift 3 48" xfId="3135"/>
    <cellStyle name="Overskrift 3 49" xfId="3136"/>
    <cellStyle name="Overskrift 3 5" xfId="3137"/>
    <cellStyle name="Overskrift 3 50" xfId="3138"/>
    <cellStyle name="Overskrift 3 51" xfId="3139"/>
    <cellStyle name="Overskrift 3 52" xfId="3140"/>
    <cellStyle name="Overskrift 3 53" xfId="3141"/>
    <cellStyle name="Overskrift 3 54" xfId="3142"/>
    <cellStyle name="Overskrift 3 55" xfId="3143"/>
    <cellStyle name="Overskrift 3 56" xfId="3144"/>
    <cellStyle name="Overskrift 3 57" xfId="3145"/>
    <cellStyle name="Overskrift 3 58" xfId="3146"/>
    <cellStyle name="Overskrift 3 59" xfId="3147"/>
    <cellStyle name="Overskrift 3 6" xfId="3148"/>
    <cellStyle name="Overskrift 3 60" xfId="3149"/>
    <cellStyle name="Overskrift 3 61" xfId="3150"/>
    <cellStyle name="Overskrift 3 62" xfId="3151"/>
    <cellStyle name="Overskrift 3 63" xfId="3152"/>
    <cellStyle name="Overskrift 3 64" xfId="3153"/>
    <cellStyle name="Overskrift 3 65" xfId="3154"/>
    <cellStyle name="Overskrift 3 66" xfId="3155"/>
    <cellStyle name="Overskrift 3 67" xfId="3156"/>
    <cellStyle name="Overskrift 3 68" xfId="3157"/>
    <cellStyle name="Overskrift 3 69" xfId="3158"/>
    <cellStyle name="Overskrift 3 7" xfId="3159"/>
    <cellStyle name="Overskrift 3 70" xfId="3160"/>
    <cellStyle name="Overskrift 3 71" xfId="3161"/>
    <cellStyle name="Overskrift 3 72" xfId="3162"/>
    <cellStyle name="Overskrift 3 73" xfId="3163"/>
    <cellStyle name="Overskrift 3 74" xfId="3164"/>
    <cellStyle name="Overskrift 3 75" xfId="3165"/>
    <cellStyle name="Overskrift 3 76" xfId="3166"/>
    <cellStyle name="Overskrift 3 77" xfId="3167"/>
    <cellStyle name="Overskrift 3 78" xfId="3168"/>
    <cellStyle name="Overskrift 3 79" xfId="3169"/>
    <cellStyle name="Overskrift 3 8" xfId="3170"/>
    <cellStyle name="Overskrift 3 80" xfId="3171"/>
    <cellStyle name="Overskrift 3 81" xfId="3172"/>
    <cellStyle name="Overskrift 3 82" xfId="3173"/>
    <cellStyle name="Overskrift 3 83" xfId="3174"/>
    <cellStyle name="Overskrift 3 84" xfId="3175"/>
    <cellStyle name="Overskrift 3 85" xfId="3176"/>
    <cellStyle name="Overskrift 3 9" xfId="3177"/>
    <cellStyle name="Overskrift 4 10" xfId="3178"/>
    <cellStyle name="Overskrift 4 11" xfId="3179"/>
    <cellStyle name="Overskrift 4 12" xfId="3180"/>
    <cellStyle name="Overskrift 4 13" xfId="3181"/>
    <cellStyle name="Overskrift 4 14" xfId="3182"/>
    <cellStyle name="Overskrift 4 15" xfId="3183"/>
    <cellStyle name="Overskrift 4 16" xfId="3184"/>
    <cellStyle name="Overskrift 4 17" xfId="3185"/>
    <cellStyle name="Overskrift 4 18" xfId="3186"/>
    <cellStyle name="Overskrift 4 19" xfId="3187"/>
    <cellStyle name="Overskrift 4 2" xfId="3188"/>
    <cellStyle name="Overskrift 4 20" xfId="3189"/>
    <cellStyle name="Overskrift 4 21" xfId="3190"/>
    <cellStyle name="Overskrift 4 22" xfId="3191"/>
    <cellStyle name="Overskrift 4 23" xfId="3192"/>
    <cellStyle name="Overskrift 4 24" xfId="3193"/>
    <cellStyle name="Overskrift 4 25" xfId="3194"/>
    <cellStyle name="Overskrift 4 26" xfId="3195"/>
    <cellStyle name="Overskrift 4 27" xfId="3196"/>
    <cellStyle name="Overskrift 4 28" xfId="3197"/>
    <cellStyle name="Overskrift 4 29" xfId="3198"/>
    <cellStyle name="Overskrift 4 3" xfId="3199"/>
    <cellStyle name="Overskrift 4 30" xfId="3200"/>
    <cellStyle name="Overskrift 4 31" xfId="3201"/>
    <cellStyle name="Overskrift 4 32" xfId="3202"/>
    <cellStyle name="Overskrift 4 33" xfId="3203"/>
    <cellStyle name="Overskrift 4 34" xfId="3204"/>
    <cellStyle name="Overskrift 4 35" xfId="3205"/>
    <cellStyle name="Overskrift 4 36" xfId="3206"/>
    <cellStyle name="Overskrift 4 37" xfId="3207"/>
    <cellStyle name="Overskrift 4 38" xfId="3208"/>
    <cellStyle name="Overskrift 4 39" xfId="3209"/>
    <cellStyle name="Overskrift 4 4" xfId="3210"/>
    <cellStyle name="Overskrift 4 40" xfId="3211"/>
    <cellStyle name="Overskrift 4 41" xfId="3212"/>
    <cellStyle name="Overskrift 4 42" xfId="3213"/>
    <cellStyle name="Overskrift 4 43" xfId="3214"/>
    <cellStyle name="Overskrift 4 44" xfId="3215"/>
    <cellStyle name="Overskrift 4 45" xfId="3216"/>
    <cellStyle name="Overskrift 4 46" xfId="3217"/>
    <cellStyle name="Overskrift 4 47" xfId="3218"/>
    <cellStyle name="Overskrift 4 48" xfId="3219"/>
    <cellStyle name="Overskrift 4 49" xfId="3220"/>
    <cellStyle name="Overskrift 4 5" xfId="3221"/>
    <cellStyle name="Overskrift 4 50" xfId="3222"/>
    <cellStyle name="Overskrift 4 51" xfId="3223"/>
    <cellStyle name="Overskrift 4 52" xfId="3224"/>
    <cellStyle name="Overskrift 4 53" xfId="3225"/>
    <cellStyle name="Overskrift 4 54" xfId="3226"/>
    <cellStyle name="Overskrift 4 55" xfId="3227"/>
    <cellStyle name="Overskrift 4 56" xfId="3228"/>
    <cellStyle name="Overskrift 4 57" xfId="3229"/>
    <cellStyle name="Overskrift 4 58" xfId="3230"/>
    <cellStyle name="Overskrift 4 59" xfId="3231"/>
    <cellStyle name="Overskrift 4 6" xfId="3232"/>
    <cellStyle name="Overskrift 4 60" xfId="3233"/>
    <cellStyle name="Overskrift 4 61" xfId="3234"/>
    <cellStyle name="Overskrift 4 62" xfId="3235"/>
    <cellStyle name="Overskrift 4 63" xfId="3236"/>
    <cellStyle name="Overskrift 4 64" xfId="3237"/>
    <cellStyle name="Overskrift 4 65" xfId="3238"/>
    <cellStyle name="Overskrift 4 66" xfId="3239"/>
    <cellStyle name="Overskrift 4 67" xfId="3240"/>
    <cellStyle name="Overskrift 4 68" xfId="3241"/>
    <cellStyle name="Overskrift 4 69" xfId="3242"/>
    <cellStyle name="Overskrift 4 7" xfId="3243"/>
    <cellStyle name="Overskrift 4 70" xfId="3244"/>
    <cellStyle name="Overskrift 4 71" xfId="3245"/>
    <cellStyle name="Overskrift 4 72" xfId="3246"/>
    <cellStyle name="Overskrift 4 73" xfId="3247"/>
    <cellStyle name="Overskrift 4 74" xfId="3248"/>
    <cellStyle name="Overskrift 4 75" xfId="3249"/>
    <cellStyle name="Overskrift 4 76" xfId="3250"/>
    <cellStyle name="Overskrift 4 77" xfId="3251"/>
    <cellStyle name="Overskrift 4 78" xfId="3252"/>
    <cellStyle name="Overskrift 4 79" xfId="3253"/>
    <cellStyle name="Overskrift 4 8" xfId="3254"/>
    <cellStyle name="Overskrift 4 80" xfId="3255"/>
    <cellStyle name="Overskrift 4 81" xfId="3256"/>
    <cellStyle name="Overskrift 4 82" xfId="3257"/>
    <cellStyle name="Overskrift 4 83" xfId="3258"/>
    <cellStyle name="Overskrift 4 84" xfId="3259"/>
    <cellStyle name="Overskrift 4 85" xfId="3260"/>
    <cellStyle name="Overskrift 4 9" xfId="3261"/>
    <cellStyle name="Percent" xfId="2" builtinId="5"/>
    <cellStyle name="Percent 2" xfId="61"/>
    <cellStyle name="Percent 3" xfId="75"/>
    <cellStyle name="Procent 2" xfId="3262"/>
    <cellStyle name="Procent 2 2" xfId="4394"/>
    <cellStyle name="Procent 3" xfId="4372"/>
    <cellStyle name="Prosent 2" xfId="62"/>
    <cellStyle name="Prosent 2 2" xfId="235"/>
    <cellStyle name="Prosent 2 2 2" xfId="4376"/>
    <cellStyle name="Prosent 2 2 3" xfId="6"/>
    <cellStyle name="Prosent 2 3" xfId="241"/>
    <cellStyle name="Prosent 2 3 2" xfId="4390"/>
    <cellStyle name="Prosent 2 4" xfId="4356"/>
    <cellStyle name="Prosent 2 5" xfId="76"/>
    <cellStyle name="Prosent 3" xfId="77"/>
    <cellStyle name="Prosent 3 2" xfId="182"/>
    <cellStyle name="Prosent 3 3" xfId="3263"/>
    <cellStyle name="Prosent 3 4" xfId="4366"/>
    <cellStyle name="Prosent 3 5" xfId="4383"/>
    <cellStyle name="Prosent 4" xfId="14"/>
    <cellStyle name="Prosent 4 2" xfId="3264"/>
    <cellStyle name="Prosent 5" xfId="3265"/>
    <cellStyle name="Prosent 6" xfId="3266"/>
    <cellStyle name="Prosent 7" xfId="3267"/>
    <cellStyle name="Prosent 7 2" xfId="4379"/>
    <cellStyle name="Rubrik" xfId="3268"/>
    <cellStyle name="Rubrik 1" xfId="3269"/>
    <cellStyle name="Rubrik 2" xfId="3270"/>
    <cellStyle name="Rubrik 3" xfId="3271"/>
    <cellStyle name="Rubrik 4" xfId="3272"/>
    <cellStyle name="Summa" xfId="3273"/>
    <cellStyle name="Summa 2" xfId="3274"/>
    <cellStyle name="Title 2" xfId="236"/>
    <cellStyle name="Title 3" xfId="183"/>
    <cellStyle name="Title 4" xfId="63"/>
    <cellStyle name="Tittel 10" xfId="3275"/>
    <cellStyle name="Tittel 11" xfId="3276"/>
    <cellStyle name="Tittel 12" xfId="3277"/>
    <cellStyle name="Tittel 13" xfId="3278"/>
    <cellStyle name="Tittel 14" xfId="3279"/>
    <cellStyle name="Tittel 15" xfId="3280"/>
    <cellStyle name="Tittel 16" xfId="3281"/>
    <cellStyle name="Tittel 17" xfId="3282"/>
    <cellStyle name="Tittel 18" xfId="3283"/>
    <cellStyle name="Tittel 19" xfId="3284"/>
    <cellStyle name="Tittel 2" xfId="3285"/>
    <cellStyle name="Tittel 20" xfId="3286"/>
    <cellStyle name="Tittel 21" xfId="3287"/>
    <cellStyle name="Tittel 22" xfId="3288"/>
    <cellStyle name="Tittel 23" xfId="3289"/>
    <cellStyle name="Tittel 24" xfId="3290"/>
    <cellStyle name="Tittel 25" xfId="3291"/>
    <cellStyle name="Tittel 26" xfId="3292"/>
    <cellStyle name="Tittel 27" xfId="3293"/>
    <cellStyle name="Tittel 28" xfId="3294"/>
    <cellStyle name="Tittel 29" xfId="3295"/>
    <cellStyle name="Tittel 3" xfId="3296"/>
    <cellStyle name="Tittel 30" xfId="3297"/>
    <cellStyle name="Tittel 31" xfId="3298"/>
    <cellStyle name="Tittel 32" xfId="3299"/>
    <cellStyle name="Tittel 33" xfId="3300"/>
    <cellStyle name="Tittel 34" xfId="3301"/>
    <cellStyle name="Tittel 35" xfId="3302"/>
    <cellStyle name="Tittel 36" xfId="3303"/>
    <cellStyle name="Tittel 37" xfId="3304"/>
    <cellStyle name="Tittel 38" xfId="3305"/>
    <cellStyle name="Tittel 39" xfId="3306"/>
    <cellStyle name="Tittel 4" xfId="3307"/>
    <cellStyle name="Tittel 40" xfId="3308"/>
    <cellStyle name="Tittel 41" xfId="3309"/>
    <cellStyle name="Tittel 42" xfId="3310"/>
    <cellStyle name="Tittel 43" xfId="3311"/>
    <cellStyle name="Tittel 44" xfId="3312"/>
    <cellStyle name="Tittel 45" xfId="3313"/>
    <cellStyle name="Tittel 46" xfId="3314"/>
    <cellStyle name="Tittel 47" xfId="3315"/>
    <cellStyle name="Tittel 48" xfId="3316"/>
    <cellStyle name="Tittel 49" xfId="3317"/>
    <cellStyle name="Tittel 5" xfId="3318"/>
    <cellStyle name="Tittel 50" xfId="3319"/>
    <cellStyle name="Tittel 51" xfId="3320"/>
    <cellStyle name="Tittel 52" xfId="3321"/>
    <cellStyle name="Tittel 53" xfId="3322"/>
    <cellStyle name="Tittel 54" xfId="3323"/>
    <cellStyle name="Tittel 55" xfId="3324"/>
    <cellStyle name="Tittel 56" xfId="3325"/>
    <cellStyle name="Tittel 57" xfId="3326"/>
    <cellStyle name="Tittel 58" xfId="3327"/>
    <cellStyle name="Tittel 59" xfId="3328"/>
    <cellStyle name="Tittel 6" xfId="3329"/>
    <cellStyle name="Tittel 60" xfId="3330"/>
    <cellStyle name="Tittel 61" xfId="3331"/>
    <cellStyle name="Tittel 62" xfId="3332"/>
    <cellStyle name="Tittel 63" xfId="3333"/>
    <cellStyle name="Tittel 64" xfId="3334"/>
    <cellStyle name="Tittel 65" xfId="3335"/>
    <cellStyle name="Tittel 66" xfId="3336"/>
    <cellStyle name="Tittel 67" xfId="3337"/>
    <cellStyle name="Tittel 68" xfId="3338"/>
    <cellStyle name="Tittel 69" xfId="3339"/>
    <cellStyle name="Tittel 7" xfId="3340"/>
    <cellStyle name="Tittel 70" xfId="3341"/>
    <cellStyle name="Tittel 71" xfId="3342"/>
    <cellStyle name="Tittel 72" xfId="3343"/>
    <cellStyle name="Tittel 73" xfId="3344"/>
    <cellStyle name="Tittel 74" xfId="3345"/>
    <cellStyle name="Tittel 75" xfId="3346"/>
    <cellStyle name="Tittel 76" xfId="3347"/>
    <cellStyle name="Tittel 77" xfId="3348"/>
    <cellStyle name="Tittel 78" xfId="3349"/>
    <cellStyle name="Tittel 79" xfId="3350"/>
    <cellStyle name="Tittel 8" xfId="3351"/>
    <cellStyle name="Tittel 80" xfId="3352"/>
    <cellStyle name="Tittel 81" xfId="3353"/>
    <cellStyle name="Tittel 82" xfId="3354"/>
    <cellStyle name="Tittel 83" xfId="3355"/>
    <cellStyle name="Tittel 84" xfId="3356"/>
    <cellStyle name="Tittel 85" xfId="3357"/>
    <cellStyle name="Tittel 9" xfId="3358"/>
    <cellStyle name="Total 2" xfId="185"/>
    <cellStyle name="Total 2 2" xfId="186"/>
    <cellStyle name="Total 3" xfId="187"/>
    <cellStyle name="Total 3 2" xfId="188"/>
    <cellStyle name="Total 4" xfId="189"/>
    <cellStyle name="Total 4 2" xfId="190"/>
    <cellStyle name="Total 5" xfId="191"/>
    <cellStyle name="Total 5 2" xfId="192"/>
    <cellStyle name="Total 6" xfId="193"/>
    <cellStyle name="Total 7" xfId="237"/>
    <cellStyle name="Total 8" xfId="184"/>
    <cellStyle name="Total 9" xfId="64"/>
    <cellStyle name="Totalt 10" xfId="3359"/>
    <cellStyle name="Totalt 10 2" xfId="3360"/>
    <cellStyle name="Totalt 11" xfId="3361"/>
    <cellStyle name="Totalt 11 2" xfId="3362"/>
    <cellStyle name="Totalt 12" xfId="3363"/>
    <cellStyle name="Totalt 12 2" xfId="3364"/>
    <cellStyle name="Totalt 13" xfId="3365"/>
    <cellStyle name="Totalt 13 2" xfId="3366"/>
    <cellStyle name="Totalt 14" xfId="3367"/>
    <cellStyle name="Totalt 14 2" xfId="3368"/>
    <cellStyle name="Totalt 15" xfId="3369"/>
    <cellStyle name="Totalt 15 2" xfId="3370"/>
    <cellStyle name="Totalt 16" xfId="3371"/>
    <cellStyle name="Totalt 16 2" xfId="3372"/>
    <cellStyle name="Totalt 17" xfId="3373"/>
    <cellStyle name="Totalt 17 2" xfId="3374"/>
    <cellStyle name="Totalt 18" xfId="3375"/>
    <cellStyle name="Totalt 18 2" xfId="3376"/>
    <cellStyle name="Totalt 19" xfId="3377"/>
    <cellStyle name="Totalt 19 2" xfId="3378"/>
    <cellStyle name="Totalt 2" xfId="3379"/>
    <cellStyle name="Totalt 2 2" xfId="3380"/>
    <cellStyle name="Totalt 20" xfId="3381"/>
    <cellStyle name="Totalt 20 2" xfId="3382"/>
    <cellStyle name="Totalt 21" xfId="3383"/>
    <cellStyle name="Totalt 21 2" xfId="3384"/>
    <cellStyle name="Totalt 22" xfId="3385"/>
    <cellStyle name="Totalt 22 2" xfId="3386"/>
    <cellStyle name="Totalt 23" xfId="3387"/>
    <cellStyle name="Totalt 23 2" xfId="3388"/>
    <cellStyle name="Totalt 24" xfId="3389"/>
    <cellStyle name="Totalt 24 2" xfId="3390"/>
    <cellStyle name="Totalt 25" xfId="3391"/>
    <cellStyle name="Totalt 25 2" xfId="3392"/>
    <cellStyle name="Totalt 26" xfId="3393"/>
    <cellStyle name="Totalt 26 2" xfId="3394"/>
    <cellStyle name="Totalt 27" xfId="3395"/>
    <cellStyle name="Totalt 27 2" xfId="3396"/>
    <cellStyle name="Totalt 28" xfId="3397"/>
    <cellStyle name="Totalt 28 2" xfId="3398"/>
    <cellStyle name="Totalt 29" xfId="3399"/>
    <cellStyle name="Totalt 29 2" xfId="3400"/>
    <cellStyle name="Totalt 3" xfId="3401"/>
    <cellStyle name="Totalt 3 2" xfId="3402"/>
    <cellStyle name="Totalt 30" xfId="3403"/>
    <cellStyle name="Totalt 30 2" xfId="3404"/>
    <cellStyle name="Totalt 31" xfId="3405"/>
    <cellStyle name="Totalt 31 2" xfId="3406"/>
    <cellStyle name="Totalt 32" xfId="3407"/>
    <cellStyle name="Totalt 32 2" xfId="3408"/>
    <cellStyle name="Totalt 33" xfId="3409"/>
    <cellStyle name="Totalt 33 2" xfId="3410"/>
    <cellStyle name="Totalt 34" xfId="3411"/>
    <cellStyle name="Totalt 34 2" xfId="3412"/>
    <cellStyle name="Totalt 35" xfId="3413"/>
    <cellStyle name="Totalt 35 2" xfId="3414"/>
    <cellStyle name="Totalt 36" xfId="3415"/>
    <cellStyle name="Totalt 36 2" xfId="3416"/>
    <cellStyle name="Totalt 37" xfId="3417"/>
    <cellStyle name="Totalt 37 2" xfId="3418"/>
    <cellStyle name="Totalt 38" xfId="3419"/>
    <cellStyle name="Totalt 38 2" xfId="3420"/>
    <cellStyle name="Totalt 39" xfId="3421"/>
    <cellStyle name="Totalt 39 2" xfId="3422"/>
    <cellStyle name="Totalt 4" xfId="3423"/>
    <cellStyle name="Totalt 4 2" xfId="3424"/>
    <cellStyle name="Totalt 40" xfId="3425"/>
    <cellStyle name="Totalt 40 2" xfId="3426"/>
    <cellStyle name="Totalt 41" xfId="3427"/>
    <cellStyle name="Totalt 41 2" xfId="3428"/>
    <cellStyle name="Totalt 42" xfId="3429"/>
    <cellStyle name="Totalt 42 2" xfId="3430"/>
    <cellStyle name="Totalt 43" xfId="3431"/>
    <cellStyle name="Totalt 43 2" xfId="3432"/>
    <cellStyle name="Totalt 44" xfId="3433"/>
    <cellStyle name="Totalt 44 2" xfId="3434"/>
    <cellStyle name="Totalt 45" xfId="3435"/>
    <cellStyle name="Totalt 45 2" xfId="3436"/>
    <cellStyle name="Totalt 46" xfId="3437"/>
    <cellStyle name="Totalt 46 2" xfId="3438"/>
    <cellStyle name="Totalt 47" xfId="3439"/>
    <cellStyle name="Totalt 47 2" xfId="3440"/>
    <cellStyle name="Totalt 48" xfId="3441"/>
    <cellStyle name="Totalt 48 2" xfId="3442"/>
    <cellStyle name="Totalt 49" xfId="3443"/>
    <cellStyle name="Totalt 49 2" xfId="3444"/>
    <cellStyle name="Totalt 5" xfId="3445"/>
    <cellStyle name="Totalt 5 2" xfId="3446"/>
    <cellStyle name="Totalt 50" xfId="3447"/>
    <cellStyle name="Totalt 50 2" xfId="3448"/>
    <cellStyle name="Totalt 51" xfId="3449"/>
    <cellStyle name="Totalt 51 2" xfId="3450"/>
    <cellStyle name="Totalt 52" xfId="3451"/>
    <cellStyle name="Totalt 52 2" xfId="3452"/>
    <cellStyle name="Totalt 53" xfId="3453"/>
    <cellStyle name="Totalt 53 2" xfId="3454"/>
    <cellStyle name="Totalt 54" xfId="3455"/>
    <cellStyle name="Totalt 54 2" xfId="3456"/>
    <cellStyle name="Totalt 55" xfId="3457"/>
    <cellStyle name="Totalt 55 2" xfId="3458"/>
    <cellStyle name="Totalt 56" xfId="3459"/>
    <cellStyle name="Totalt 56 2" xfId="3460"/>
    <cellStyle name="Totalt 57" xfId="3461"/>
    <cellStyle name="Totalt 57 2" xfId="3462"/>
    <cellStyle name="Totalt 58" xfId="3463"/>
    <cellStyle name="Totalt 58 2" xfId="3464"/>
    <cellStyle name="Totalt 59" xfId="3465"/>
    <cellStyle name="Totalt 59 2" xfId="3466"/>
    <cellStyle name="Totalt 6" xfId="3467"/>
    <cellStyle name="Totalt 6 2" xfId="3468"/>
    <cellStyle name="Totalt 60" xfId="3469"/>
    <cellStyle name="Totalt 60 2" xfId="3470"/>
    <cellStyle name="Totalt 61" xfId="3471"/>
    <cellStyle name="Totalt 61 2" xfId="3472"/>
    <cellStyle name="Totalt 62" xfId="3473"/>
    <cellStyle name="Totalt 62 2" xfId="3474"/>
    <cellStyle name="Totalt 63" xfId="3475"/>
    <cellStyle name="Totalt 63 2" xfId="3476"/>
    <cellStyle name="Totalt 64" xfId="3477"/>
    <cellStyle name="Totalt 64 2" xfId="3478"/>
    <cellStyle name="Totalt 65" xfId="3479"/>
    <cellStyle name="Totalt 65 2" xfId="3480"/>
    <cellStyle name="Totalt 66" xfId="3481"/>
    <cellStyle name="Totalt 66 2" xfId="3482"/>
    <cellStyle name="Totalt 67" xfId="3483"/>
    <cellStyle name="Totalt 67 2" xfId="3484"/>
    <cellStyle name="Totalt 68" xfId="3485"/>
    <cellStyle name="Totalt 68 2" xfId="3486"/>
    <cellStyle name="Totalt 69" xfId="3487"/>
    <cellStyle name="Totalt 69 2" xfId="3488"/>
    <cellStyle name="Totalt 7" xfId="3489"/>
    <cellStyle name="Totalt 7 2" xfId="3490"/>
    <cellStyle name="Totalt 70" xfId="3491"/>
    <cellStyle name="Totalt 70 2" xfId="3492"/>
    <cellStyle name="Totalt 71" xfId="3493"/>
    <cellStyle name="Totalt 71 2" xfId="3494"/>
    <cellStyle name="Totalt 72" xfId="3495"/>
    <cellStyle name="Totalt 72 2" xfId="3496"/>
    <cellStyle name="Totalt 73" xfId="3497"/>
    <cellStyle name="Totalt 73 2" xfId="3498"/>
    <cellStyle name="Totalt 74" xfId="3499"/>
    <cellStyle name="Totalt 74 2" xfId="3500"/>
    <cellStyle name="Totalt 75" xfId="3501"/>
    <cellStyle name="Totalt 75 2" xfId="3502"/>
    <cellStyle name="Totalt 76" xfId="3503"/>
    <cellStyle name="Totalt 76 2" xfId="3504"/>
    <cellStyle name="Totalt 77" xfId="3505"/>
    <cellStyle name="Totalt 77 2" xfId="3506"/>
    <cellStyle name="Totalt 78" xfId="3507"/>
    <cellStyle name="Totalt 78 2" xfId="3508"/>
    <cellStyle name="Totalt 79" xfId="3509"/>
    <cellStyle name="Totalt 79 2" xfId="3510"/>
    <cellStyle name="Totalt 8" xfId="3511"/>
    <cellStyle name="Totalt 8 2" xfId="3512"/>
    <cellStyle name="Totalt 80" xfId="3513"/>
    <cellStyle name="Totalt 80 2" xfId="3514"/>
    <cellStyle name="Totalt 81" xfId="3515"/>
    <cellStyle name="Totalt 81 2" xfId="3516"/>
    <cellStyle name="Totalt 82" xfId="3517"/>
    <cellStyle name="Totalt 82 2" xfId="3518"/>
    <cellStyle name="Totalt 83" xfId="3519"/>
    <cellStyle name="Totalt 83 2" xfId="3520"/>
    <cellStyle name="Totalt 84" xfId="3521"/>
    <cellStyle name="Totalt 84 2" xfId="3522"/>
    <cellStyle name="Totalt 85" xfId="3523"/>
    <cellStyle name="Totalt 85 2" xfId="3524"/>
    <cellStyle name="Totalt 9" xfId="3525"/>
    <cellStyle name="Totalt 9 2" xfId="3526"/>
    <cellStyle name="Tusenskille 10" xfId="194"/>
    <cellStyle name="Tusenskille 10 2" xfId="4367"/>
    <cellStyle name="Tusenskille 11" xfId="3527"/>
    <cellStyle name="Tusenskille 12" xfId="3528"/>
    <cellStyle name="Tusenskille 13" xfId="3529"/>
    <cellStyle name="Tusenskille 14" xfId="3530"/>
    <cellStyle name="Tusenskille 15" xfId="3531"/>
    <cellStyle name="Tusenskille 16" xfId="3532"/>
    <cellStyle name="Tusenskille 17" xfId="3533"/>
    <cellStyle name="Tusenskille 18" xfId="3534"/>
    <cellStyle name="Tusenskille 19" xfId="3535"/>
    <cellStyle name="Tusenskille 2" xfId="65"/>
    <cellStyle name="Tusenskille 2 2" xfId="195"/>
    <cellStyle name="Tusenskille 2 3" xfId="238"/>
    <cellStyle name="Tusenskille 2 4" xfId="4"/>
    <cellStyle name="Tusenskille 20" xfId="3536"/>
    <cellStyle name="Tusenskille 21" xfId="3537"/>
    <cellStyle name="Tusenskille 22" xfId="3538"/>
    <cellStyle name="Tusenskille 23" xfId="3539"/>
    <cellStyle name="Tusenskille 24" xfId="3540"/>
    <cellStyle name="Tusenskille 25" xfId="3541"/>
    <cellStyle name="Tusenskille 25 2" xfId="3542"/>
    <cellStyle name="Tusenskille 26" xfId="3543"/>
    <cellStyle name="Tusenskille 27" xfId="3544"/>
    <cellStyle name="Tusenskille 28" xfId="3545"/>
    <cellStyle name="Tusenskille 29" xfId="3546"/>
    <cellStyle name="Tusenskille 3" xfId="66"/>
    <cellStyle name="Tusenskille 3 2" xfId="239"/>
    <cellStyle name="Tusenskille 3 3" xfId="3547"/>
    <cellStyle name="Tusenskille 3 4" xfId="4368"/>
    <cellStyle name="Tusenskille 3 5" xfId="78"/>
    <cellStyle name="Tusenskille 3 6" xfId="4381"/>
    <cellStyle name="Tusenskille 30" xfId="3548"/>
    <cellStyle name="Tusenskille 31" xfId="3549"/>
    <cellStyle name="Tusenskille 32" xfId="3550"/>
    <cellStyle name="Tusenskille 33" xfId="3551"/>
    <cellStyle name="Tusenskille 34" xfId="3552"/>
    <cellStyle name="Tusenskille 35" xfId="3553"/>
    <cellStyle name="Tusenskille 36" xfId="3554"/>
    <cellStyle name="Tusenskille 37" xfId="3555"/>
    <cellStyle name="Tusenskille 38" xfId="3556"/>
    <cellStyle name="Tusenskille 39" xfId="3557"/>
    <cellStyle name="Tusenskille 4" xfId="196"/>
    <cellStyle name="Tusenskille 4 2" xfId="4369"/>
    <cellStyle name="Tusenskille 4 3" xfId="4382"/>
    <cellStyle name="Tusenskille 40" xfId="3558"/>
    <cellStyle name="Tusenskille 41" xfId="3559"/>
    <cellStyle name="Tusenskille 42" xfId="3560"/>
    <cellStyle name="Tusenskille 43" xfId="3561"/>
    <cellStyle name="Tusenskille 44" xfId="3562"/>
    <cellStyle name="Tusenskille 45" xfId="3563"/>
    <cellStyle name="Tusenskille 46" xfId="3564"/>
    <cellStyle name="Tusenskille 48" xfId="3565"/>
    <cellStyle name="Tusenskille 49" xfId="3566"/>
    <cellStyle name="Tusenskille 5" xfId="67"/>
    <cellStyle name="Tusenskille 5 2" xfId="198"/>
    <cellStyle name="Tusenskille 5 3" xfId="240"/>
    <cellStyle name="Tusenskille 5 4" xfId="4370"/>
    <cellStyle name="Tusenskille 5 5" xfId="197"/>
    <cellStyle name="Tusenskille 50" xfId="3567"/>
    <cellStyle name="Tusenskille 51" xfId="3568"/>
    <cellStyle name="Tusenskille 52" xfId="3569"/>
    <cellStyle name="Tusenskille 53" xfId="3570"/>
    <cellStyle name="Tusenskille 54" xfId="3571"/>
    <cellStyle name="Tusenskille 55" xfId="3572"/>
    <cellStyle name="Tusenskille 56" xfId="3573"/>
    <cellStyle name="Tusenskille 57" xfId="3574"/>
    <cellStyle name="Tusenskille 58" xfId="3575"/>
    <cellStyle name="Tusenskille 59" xfId="3576"/>
    <cellStyle name="Tusenskille 6" xfId="3577"/>
    <cellStyle name="Tusenskille 60" xfId="3578"/>
    <cellStyle name="Tusenskille 61" xfId="3579"/>
    <cellStyle name="Tusenskille 62" xfId="3580"/>
    <cellStyle name="Tusenskille 63" xfId="3581"/>
    <cellStyle name="Tusenskille 64" xfId="3582"/>
    <cellStyle name="Tusenskille 65" xfId="3583"/>
    <cellStyle name="Tusenskille 66" xfId="3584"/>
    <cellStyle name="Tusenskille 67" xfId="3585"/>
    <cellStyle name="Tusenskille 68" xfId="3586"/>
    <cellStyle name="Tusenskille 69" xfId="3587"/>
    <cellStyle name="Tusenskille 7" xfId="3588"/>
    <cellStyle name="Tusenskille 70" xfId="3589"/>
    <cellStyle name="Tusenskille 71" xfId="3590"/>
    <cellStyle name="Tusenskille 72" xfId="3591"/>
    <cellStyle name="Tusenskille 73" xfId="3592"/>
    <cellStyle name="Tusenskille 74" xfId="3593"/>
    <cellStyle name="Tusenskille 75" xfId="3594"/>
    <cellStyle name="Tusenskille 8" xfId="3595"/>
    <cellStyle name="Tusenskille 9" xfId="3596"/>
    <cellStyle name="Tusental (0)_Antal_FKS_Kontor" xfId="3597"/>
    <cellStyle name="Tusental 2" xfId="3598"/>
    <cellStyle name="Tusental 3" xfId="4373"/>
    <cellStyle name="Tusental_Balanse IFRS 311207" xfId="4377"/>
    <cellStyle name="Utdata 10" xfId="3599"/>
    <cellStyle name="Utdata 10 2" xfId="3600"/>
    <cellStyle name="Utdata 11" xfId="3601"/>
    <cellStyle name="Utdata 11 2" xfId="3602"/>
    <cellStyle name="Utdata 12" xfId="3603"/>
    <cellStyle name="Utdata 12 2" xfId="3604"/>
    <cellStyle name="Utdata 13" xfId="3605"/>
    <cellStyle name="Utdata 13 2" xfId="3606"/>
    <cellStyle name="Utdata 14" xfId="3607"/>
    <cellStyle name="Utdata 14 2" xfId="3608"/>
    <cellStyle name="Utdata 15" xfId="3609"/>
    <cellStyle name="Utdata 15 2" xfId="3610"/>
    <cellStyle name="Utdata 16" xfId="3611"/>
    <cellStyle name="Utdata 16 2" xfId="3612"/>
    <cellStyle name="Utdata 17" xfId="3613"/>
    <cellStyle name="Utdata 17 2" xfId="3614"/>
    <cellStyle name="Utdata 18" xfId="3615"/>
    <cellStyle name="Utdata 18 2" xfId="3616"/>
    <cellStyle name="Utdata 19" xfId="3617"/>
    <cellStyle name="Utdata 19 2" xfId="3618"/>
    <cellStyle name="Utdata 2" xfId="3619"/>
    <cellStyle name="Utdata 2 2" xfId="3620"/>
    <cellStyle name="Utdata 20" xfId="3621"/>
    <cellStyle name="Utdata 20 2" xfId="3622"/>
    <cellStyle name="Utdata 21" xfId="3623"/>
    <cellStyle name="Utdata 21 2" xfId="3624"/>
    <cellStyle name="Utdata 22" xfId="3625"/>
    <cellStyle name="Utdata 22 2" xfId="3626"/>
    <cellStyle name="Utdata 23" xfId="3627"/>
    <cellStyle name="Utdata 23 2" xfId="3628"/>
    <cellStyle name="Utdata 24" xfId="3629"/>
    <cellStyle name="Utdata 24 2" xfId="3630"/>
    <cellStyle name="Utdata 25" xfId="3631"/>
    <cellStyle name="Utdata 25 2" xfId="3632"/>
    <cellStyle name="Utdata 26" xfId="3633"/>
    <cellStyle name="Utdata 26 2" xfId="3634"/>
    <cellStyle name="Utdata 27" xfId="3635"/>
    <cellStyle name="Utdata 27 2" xfId="3636"/>
    <cellStyle name="Utdata 28" xfId="3637"/>
    <cellStyle name="Utdata 28 2" xfId="3638"/>
    <cellStyle name="Utdata 29" xfId="3639"/>
    <cellStyle name="Utdata 29 2" xfId="3640"/>
    <cellStyle name="Utdata 3" xfId="3641"/>
    <cellStyle name="Utdata 3 2" xfId="3642"/>
    <cellStyle name="Utdata 30" xfId="3643"/>
    <cellStyle name="Utdata 30 2" xfId="3644"/>
    <cellStyle name="Utdata 31" xfId="3645"/>
    <cellStyle name="Utdata 31 2" xfId="3646"/>
    <cellStyle name="Utdata 32" xfId="3647"/>
    <cellStyle name="Utdata 32 2" xfId="3648"/>
    <cellStyle name="Utdata 33" xfId="3649"/>
    <cellStyle name="Utdata 33 2" xfId="3650"/>
    <cellStyle name="Utdata 34" xfId="3651"/>
    <cellStyle name="Utdata 34 2" xfId="3652"/>
    <cellStyle name="Utdata 35" xfId="3653"/>
    <cellStyle name="Utdata 35 2" xfId="3654"/>
    <cellStyle name="Utdata 36" xfId="3655"/>
    <cellStyle name="Utdata 36 2" xfId="3656"/>
    <cellStyle name="Utdata 37" xfId="3657"/>
    <cellStyle name="Utdata 37 2" xfId="3658"/>
    <cellStyle name="Utdata 38" xfId="3659"/>
    <cellStyle name="Utdata 38 2" xfId="3660"/>
    <cellStyle name="Utdata 39" xfId="3661"/>
    <cellStyle name="Utdata 39 2" xfId="3662"/>
    <cellStyle name="Utdata 4" xfId="3663"/>
    <cellStyle name="Utdata 4 2" xfId="3664"/>
    <cellStyle name="Utdata 40" xfId="3665"/>
    <cellStyle name="Utdata 40 2" xfId="3666"/>
    <cellStyle name="Utdata 41" xfId="3667"/>
    <cellStyle name="Utdata 41 2" xfId="3668"/>
    <cellStyle name="Utdata 42" xfId="3669"/>
    <cellStyle name="Utdata 42 2" xfId="3670"/>
    <cellStyle name="Utdata 43" xfId="3671"/>
    <cellStyle name="Utdata 43 2" xfId="3672"/>
    <cellStyle name="Utdata 44" xfId="3673"/>
    <cellStyle name="Utdata 44 2" xfId="3674"/>
    <cellStyle name="Utdata 45" xfId="3675"/>
    <cellStyle name="Utdata 45 2" xfId="3676"/>
    <cellStyle name="Utdata 46" xfId="3677"/>
    <cellStyle name="Utdata 46 2" xfId="3678"/>
    <cellStyle name="Utdata 47" xfId="3679"/>
    <cellStyle name="Utdata 47 2" xfId="3680"/>
    <cellStyle name="Utdata 48" xfId="3681"/>
    <cellStyle name="Utdata 48 2" xfId="3682"/>
    <cellStyle name="Utdata 49" xfId="3683"/>
    <cellStyle name="Utdata 49 2" xfId="3684"/>
    <cellStyle name="Utdata 5" xfId="3685"/>
    <cellStyle name="Utdata 5 2" xfId="3686"/>
    <cellStyle name="Utdata 50" xfId="3687"/>
    <cellStyle name="Utdata 50 2" xfId="3688"/>
    <cellStyle name="Utdata 51" xfId="3689"/>
    <cellStyle name="Utdata 51 2" xfId="3690"/>
    <cellStyle name="Utdata 52" xfId="3691"/>
    <cellStyle name="Utdata 52 2" xfId="3692"/>
    <cellStyle name="Utdata 53" xfId="3693"/>
    <cellStyle name="Utdata 53 2" xfId="3694"/>
    <cellStyle name="Utdata 54" xfId="3695"/>
    <cellStyle name="Utdata 54 2" xfId="3696"/>
    <cellStyle name="Utdata 55" xfId="3697"/>
    <cellStyle name="Utdata 55 2" xfId="3698"/>
    <cellStyle name="Utdata 56" xfId="3699"/>
    <cellStyle name="Utdata 56 2" xfId="3700"/>
    <cellStyle name="Utdata 57" xfId="3701"/>
    <cellStyle name="Utdata 57 2" xfId="3702"/>
    <cellStyle name="Utdata 58" xfId="3703"/>
    <cellStyle name="Utdata 58 2" xfId="3704"/>
    <cellStyle name="Utdata 59" xfId="3705"/>
    <cellStyle name="Utdata 59 2" xfId="3706"/>
    <cellStyle name="Utdata 6" xfId="3707"/>
    <cellStyle name="Utdata 6 2" xfId="3708"/>
    <cellStyle name="Utdata 60" xfId="3709"/>
    <cellStyle name="Utdata 60 2" xfId="3710"/>
    <cellStyle name="Utdata 61" xfId="3711"/>
    <cellStyle name="Utdata 61 2" xfId="3712"/>
    <cellStyle name="Utdata 62" xfId="3713"/>
    <cellStyle name="Utdata 62 2" xfId="3714"/>
    <cellStyle name="Utdata 63" xfId="3715"/>
    <cellStyle name="Utdata 63 2" xfId="3716"/>
    <cellStyle name="Utdata 64" xfId="3717"/>
    <cellStyle name="Utdata 64 2" xfId="3718"/>
    <cellStyle name="Utdata 65" xfId="3719"/>
    <cellStyle name="Utdata 65 2" xfId="3720"/>
    <cellStyle name="Utdata 66" xfId="3721"/>
    <cellStyle name="Utdata 66 2" xfId="3722"/>
    <cellStyle name="Utdata 67" xfId="3723"/>
    <cellStyle name="Utdata 67 2" xfId="3724"/>
    <cellStyle name="Utdata 68" xfId="3725"/>
    <cellStyle name="Utdata 68 2" xfId="3726"/>
    <cellStyle name="Utdata 69" xfId="3727"/>
    <cellStyle name="Utdata 69 2" xfId="3728"/>
    <cellStyle name="Utdata 7" xfId="3729"/>
    <cellStyle name="Utdata 7 2" xfId="3730"/>
    <cellStyle name="Utdata 70" xfId="3731"/>
    <cellStyle name="Utdata 70 2" xfId="3732"/>
    <cellStyle name="Utdata 71" xfId="3733"/>
    <cellStyle name="Utdata 71 2" xfId="3734"/>
    <cellStyle name="Utdata 72" xfId="3735"/>
    <cellStyle name="Utdata 72 2" xfId="3736"/>
    <cellStyle name="Utdata 73" xfId="3737"/>
    <cellStyle name="Utdata 73 2" xfId="3738"/>
    <cellStyle name="Utdata 74" xfId="3739"/>
    <cellStyle name="Utdata 74 2" xfId="3740"/>
    <cellStyle name="Utdata 75" xfId="3741"/>
    <cellStyle name="Utdata 75 2" xfId="3742"/>
    <cellStyle name="Utdata 76" xfId="3743"/>
    <cellStyle name="Utdata 76 2" xfId="3744"/>
    <cellStyle name="Utdata 77" xfId="3745"/>
    <cellStyle name="Utdata 77 2" xfId="3746"/>
    <cellStyle name="Utdata 78" xfId="3747"/>
    <cellStyle name="Utdata 78 2" xfId="3748"/>
    <cellStyle name="Utdata 79" xfId="3749"/>
    <cellStyle name="Utdata 79 2" xfId="3750"/>
    <cellStyle name="Utdata 8" xfId="3751"/>
    <cellStyle name="Utdata 8 2" xfId="3752"/>
    <cellStyle name="Utdata 80" xfId="3753"/>
    <cellStyle name="Utdata 80 2" xfId="3754"/>
    <cellStyle name="Utdata 81" xfId="3755"/>
    <cellStyle name="Utdata 81 2" xfId="3756"/>
    <cellStyle name="Utdata 82" xfId="3757"/>
    <cellStyle name="Utdata 82 2" xfId="3758"/>
    <cellStyle name="Utdata 83" xfId="3759"/>
    <cellStyle name="Utdata 83 2" xfId="3760"/>
    <cellStyle name="Utdata 84" xfId="3761"/>
    <cellStyle name="Utdata 84 2" xfId="3762"/>
    <cellStyle name="Utdata 85" xfId="3763"/>
    <cellStyle name="Utdata 85 2" xfId="3764"/>
    <cellStyle name="Utdata 9" xfId="3765"/>
    <cellStyle name="Utdata 9 2" xfId="3766"/>
    <cellStyle name="Uthevingsfarge1 10" xfId="3767"/>
    <cellStyle name="Uthevingsfarge1 11" xfId="3768"/>
    <cellStyle name="Uthevingsfarge1 12" xfId="3769"/>
    <cellStyle name="Uthevingsfarge1 13" xfId="3770"/>
    <cellStyle name="Uthevingsfarge1 14" xfId="3771"/>
    <cellStyle name="Uthevingsfarge1 15" xfId="3772"/>
    <cellStyle name="Uthevingsfarge1 16" xfId="3773"/>
    <cellStyle name="Uthevingsfarge1 17" xfId="3774"/>
    <cellStyle name="Uthevingsfarge1 18" xfId="3775"/>
    <cellStyle name="Uthevingsfarge1 19" xfId="3776"/>
    <cellStyle name="Uthevingsfarge1 2" xfId="3777"/>
    <cellStyle name="Uthevingsfarge1 20" xfId="3778"/>
    <cellStyle name="Uthevingsfarge1 21" xfId="3779"/>
    <cellStyle name="Uthevingsfarge1 22" xfId="3780"/>
    <cellStyle name="Uthevingsfarge1 23" xfId="3781"/>
    <cellStyle name="Uthevingsfarge1 24" xfId="3782"/>
    <cellStyle name="Uthevingsfarge1 25" xfId="3783"/>
    <cellStyle name="Uthevingsfarge1 26" xfId="3784"/>
    <cellStyle name="Uthevingsfarge1 27" xfId="3785"/>
    <cellStyle name="Uthevingsfarge1 28" xfId="3786"/>
    <cellStyle name="Uthevingsfarge1 29" xfId="3787"/>
    <cellStyle name="Uthevingsfarge1 3" xfId="3788"/>
    <cellStyle name="Uthevingsfarge1 30" xfId="3789"/>
    <cellStyle name="Uthevingsfarge1 31" xfId="3790"/>
    <cellStyle name="Uthevingsfarge1 32" xfId="3791"/>
    <cellStyle name="Uthevingsfarge1 33" xfId="3792"/>
    <cellStyle name="Uthevingsfarge1 34" xfId="3793"/>
    <cellStyle name="Uthevingsfarge1 35" xfId="3794"/>
    <cellStyle name="Uthevingsfarge1 36" xfId="3795"/>
    <cellStyle name="Uthevingsfarge1 37" xfId="3796"/>
    <cellStyle name="Uthevingsfarge1 38" xfId="3797"/>
    <cellStyle name="Uthevingsfarge1 39" xfId="3798"/>
    <cellStyle name="Uthevingsfarge1 4" xfId="3799"/>
    <cellStyle name="Uthevingsfarge1 40" xfId="3800"/>
    <cellStyle name="Uthevingsfarge1 41" xfId="3801"/>
    <cellStyle name="Uthevingsfarge1 42" xfId="3802"/>
    <cellStyle name="Uthevingsfarge1 43" xfId="3803"/>
    <cellStyle name="Uthevingsfarge1 44" xfId="3804"/>
    <cellStyle name="Uthevingsfarge1 45" xfId="3805"/>
    <cellStyle name="Uthevingsfarge1 46" xfId="3806"/>
    <cellStyle name="Uthevingsfarge1 47" xfId="3807"/>
    <cellStyle name="Uthevingsfarge1 48" xfId="3808"/>
    <cellStyle name="Uthevingsfarge1 49" xfId="3809"/>
    <cellStyle name="Uthevingsfarge1 5" xfId="3810"/>
    <cellStyle name="Uthevingsfarge1 50" xfId="3811"/>
    <cellStyle name="Uthevingsfarge1 51" xfId="3812"/>
    <cellStyle name="Uthevingsfarge1 52" xfId="3813"/>
    <cellStyle name="Uthevingsfarge1 53" xfId="3814"/>
    <cellStyle name="Uthevingsfarge1 54" xfId="3815"/>
    <cellStyle name="Uthevingsfarge1 55" xfId="3816"/>
    <cellStyle name="Uthevingsfarge1 56" xfId="3817"/>
    <cellStyle name="Uthevingsfarge1 57" xfId="3818"/>
    <cellStyle name="Uthevingsfarge1 58" xfId="3819"/>
    <cellStyle name="Uthevingsfarge1 59" xfId="3820"/>
    <cellStyle name="Uthevingsfarge1 6" xfId="3821"/>
    <cellStyle name="Uthevingsfarge1 60" xfId="3822"/>
    <cellStyle name="Uthevingsfarge1 61" xfId="3823"/>
    <cellStyle name="Uthevingsfarge1 62" xfId="3824"/>
    <cellStyle name="Uthevingsfarge1 63" xfId="3825"/>
    <cellStyle name="Uthevingsfarge1 64" xfId="3826"/>
    <cellStyle name="Uthevingsfarge1 65" xfId="3827"/>
    <cellStyle name="Uthevingsfarge1 66" xfId="3828"/>
    <cellStyle name="Uthevingsfarge1 67" xfId="3829"/>
    <cellStyle name="Uthevingsfarge1 68" xfId="3830"/>
    <cellStyle name="Uthevingsfarge1 69" xfId="3831"/>
    <cellStyle name="Uthevingsfarge1 7" xfId="3832"/>
    <cellStyle name="Uthevingsfarge1 70" xfId="3833"/>
    <cellStyle name="Uthevingsfarge1 71" xfId="3834"/>
    <cellStyle name="Uthevingsfarge1 72" xfId="3835"/>
    <cellStyle name="Uthevingsfarge1 73" xfId="3836"/>
    <cellStyle name="Uthevingsfarge1 74" xfId="3837"/>
    <cellStyle name="Uthevingsfarge1 75" xfId="3838"/>
    <cellStyle name="Uthevingsfarge1 76" xfId="3839"/>
    <cellStyle name="Uthevingsfarge1 77" xfId="3840"/>
    <cellStyle name="Uthevingsfarge1 78" xfId="3841"/>
    <cellStyle name="Uthevingsfarge1 79" xfId="3842"/>
    <cellStyle name="Uthevingsfarge1 8" xfId="3843"/>
    <cellStyle name="Uthevingsfarge1 80" xfId="3844"/>
    <cellStyle name="Uthevingsfarge1 81" xfId="3845"/>
    <cellStyle name="Uthevingsfarge1 82" xfId="3846"/>
    <cellStyle name="Uthevingsfarge1 83" xfId="3847"/>
    <cellStyle name="Uthevingsfarge1 84" xfId="3848"/>
    <cellStyle name="Uthevingsfarge1 85" xfId="3849"/>
    <cellStyle name="Uthevingsfarge1 9" xfId="3850"/>
    <cellStyle name="Uthevingsfarge2 10" xfId="3851"/>
    <cellStyle name="Uthevingsfarge2 11" xfId="3852"/>
    <cellStyle name="Uthevingsfarge2 12" xfId="3853"/>
    <cellStyle name="Uthevingsfarge2 13" xfId="3854"/>
    <cellStyle name="Uthevingsfarge2 14" xfId="3855"/>
    <cellStyle name="Uthevingsfarge2 15" xfId="3856"/>
    <cellStyle name="Uthevingsfarge2 16" xfId="3857"/>
    <cellStyle name="Uthevingsfarge2 17" xfId="3858"/>
    <cellStyle name="Uthevingsfarge2 18" xfId="3859"/>
    <cellStyle name="Uthevingsfarge2 19" xfId="3860"/>
    <cellStyle name="Uthevingsfarge2 2" xfId="3861"/>
    <cellStyle name="Uthevingsfarge2 20" xfId="3862"/>
    <cellStyle name="Uthevingsfarge2 21" xfId="3863"/>
    <cellStyle name="Uthevingsfarge2 22" xfId="3864"/>
    <cellStyle name="Uthevingsfarge2 23" xfId="3865"/>
    <cellStyle name="Uthevingsfarge2 24" xfId="3866"/>
    <cellStyle name="Uthevingsfarge2 25" xfId="3867"/>
    <cellStyle name="Uthevingsfarge2 26" xfId="3868"/>
    <cellStyle name="Uthevingsfarge2 27" xfId="3869"/>
    <cellStyle name="Uthevingsfarge2 28" xfId="3870"/>
    <cellStyle name="Uthevingsfarge2 29" xfId="3871"/>
    <cellStyle name="Uthevingsfarge2 3" xfId="3872"/>
    <cellStyle name="Uthevingsfarge2 30" xfId="3873"/>
    <cellStyle name="Uthevingsfarge2 31" xfId="3874"/>
    <cellStyle name="Uthevingsfarge2 32" xfId="3875"/>
    <cellStyle name="Uthevingsfarge2 33" xfId="3876"/>
    <cellStyle name="Uthevingsfarge2 34" xfId="3877"/>
    <cellStyle name="Uthevingsfarge2 35" xfId="3878"/>
    <cellStyle name="Uthevingsfarge2 36" xfId="3879"/>
    <cellStyle name="Uthevingsfarge2 37" xfId="3880"/>
    <cellStyle name="Uthevingsfarge2 38" xfId="3881"/>
    <cellStyle name="Uthevingsfarge2 39" xfId="3882"/>
    <cellStyle name="Uthevingsfarge2 4" xfId="3883"/>
    <cellStyle name="Uthevingsfarge2 40" xfId="3884"/>
    <cellStyle name="Uthevingsfarge2 41" xfId="3885"/>
    <cellStyle name="Uthevingsfarge2 42" xfId="3886"/>
    <cellStyle name="Uthevingsfarge2 43" xfId="3887"/>
    <cellStyle name="Uthevingsfarge2 44" xfId="3888"/>
    <cellStyle name="Uthevingsfarge2 45" xfId="3889"/>
    <cellStyle name="Uthevingsfarge2 46" xfId="3890"/>
    <cellStyle name="Uthevingsfarge2 47" xfId="3891"/>
    <cellStyle name="Uthevingsfarge2 48" xfId="3892"/>
    <cellStyle name="Uthevingsfarge2 49" xfId="3893"/>
    <cellStyle name="Uthevingsfarge2 5" xfId="3894"/>
    <cellStyle name="Uthevingsfarge2 50" xfId="3895"/>
    <cellStyle name="Uthevingsfarge2 51" xfId="3896"/>
    <cellStyle name="Uthevingsfarge2 52" xfId="3897"/>
    <cellStyle name="Uthevingsfarge2 53" xfId="3898"/>
    <cellStyle name="Uthevingsfarge2 54" xfId="3899"/>
    <cellStyle name="Uthevingsfarge2 55" xfId="3900"/>
    <cellStyle name="Uthevingsfarge2 56" xfId="3901"/>
    <cellStyle name="Uthevingsfarge2 57" xfId="3902"/>
    <cellStyle name="Uthevingsfarge2 58" xfId="3903"/>
    <cellStyle name="Uthevingsfarge2 59" xfId="3904"/>
    <cellStyle name="Uthevingsfarge2 6" xfId="3905"/>
    <cellStyle name="Uthevingsfarge2 60" xfId="3906"/>
    <cellStyle name="Uthevingsfarge2 61" xfId="3907"/>
    <cellStyle name="Uthevingsfarge2 62" xfId="3908"/>
    <cellStyle name="Uthevingsfarge2 63" xfId="3909"/>
    <cellStyle name="Uthevingsfarge2 64" xfId="3910"/>
    <cellStyle name="Uthevingsfarge2 65" xfId="3911"/>
    <cellStyle name="Uthevingsfarge2 66" xfId="3912"/>
    <cellStyle name="Uthevingsfarge2 67" xfId="3913"/>
    <cellStyle name="Uthevingsfarge2 68" xfId="3914"/>
    <cellStyle name="Uthevingsfarge2 69" xfId="3915"/>
    <cellStyle name="Uthevingsfarge2 7" xfId="3916"/>
    <cellStyle name="Uthevingsfarge2 70" xfId="3917"/>
    <cellStyle name="Uthevingsfarge2 71" xfId="3918"/>
    <cellStyle name="Uthevingsfarge2 72" xfId="3919"/>
    <cellStyle name="Uthevingsfarge2 73" xfId="3920"/>
    <cellStyle name="Uthevingsfarge2 74" xfId="3921"/>
    <cellStyle name="Uthevingsfarge2 75" xfId="3922"/>
    <cellStyle name="Uthevingsfarge2 76" xfId="3923"/>
    <cellStyle name="Uthevingsfarge2 77" xfId="3924"/>
    <cellStyle name="Uthevingsfarge2 78" xfId="3925"/>
    <cellStyle name="Uthevingsfarge2 79" xfId="3926"/>
    <cellStyle name="Uthevingsfarge2 8" xfId="3927"/>
    <cellStyle name="Uthevingsfarge2 80" xfId="3928"/>
    <cellStyle name="Uthevingsfarge2 81" xfId="3929"/>
    <cellStyle name="Uthevingsfarge2 82" xfId="3930"/>
    <cellStyle name="Uthevingsfarge2 83" xfId="3931"/>
    <cellStyle name="Uthevingsfarge2 84" xfId="3932"/>
    <cellStyle name="Uthevingsfarge2 85" xfId="3933"/>
    <cellStyle name="Uthevingsfarge2 9" xfId="3934"/>
    <cellStyle name="Uthevingsfarge3 10" xfId="3935"/>
    <cellStyle name="Uthevingsfarge3 11" xfId="3936"/>
    <cellStyle name="Uthevingsfarge3 12" xfId="3937"/>
    <cellStyle name="Uthevingsfarge3 13" xfId="3938"/>
    <cellStyle name="Uthevingsfarge3 14" xfId="3939"/>
    <cellStyle name="Uthevingsfarge3 15" xfId="3940"/>
    <cellStyle name="Uthevingsfarge3 16" xfId="3941"/>
    <cellStyle name="Uthevingsfarge3 17" xfId="3942"/>
    <cellStyle name="Uthevingsfarge3 18" xfId="3943"/>
    <cellStyle name="Uthevingsfarge3 19" xfId="3944"/>
    <cellStyle name="Uthevingsfarge3 2" xfId="3945"/>
    <cellStyle name="Uthevingsfarge3 20" xfId="3946"/>
    <cellStyle name="Uthevingsfarge3 21" xfId="3947"/>
    <cellStyle name="Uthevingsfarge3 22" xfId="3948"/>
    <cellStyle name="Uthevingsfarge3 23" xfId="3949"/>
    <cellStyle name="Uthevingsfarge3 24" xfId="3950"/>
    <cellStyle name="Uthevingsfarge3 25" xfId="3951"/>
    <cellStyle name="Uthevingsfarge3 26" xfId="3952"/>
    <cellStyle name="Uthevingsfarge3 27" xfId="3953"/>
    <cellStyle name="Uthevingsfarge3 28" xfId="3954"/>
    <cellStyle name="Uthevingsfarge3 29" xfId="3955"/>
    <cellStyle name="Uthevingsfarge3 3" xfId="3956"/>
    <cellStyle name="Uthevingsfarge3 30" xfId="3957"/>
    <cellStyle name="Uthevingsfarge3 31" xfId="3958"/>
    <cellStyle name="Uthevingsfarge3 32" xfId="3959"/>
    <cellStyle name="Uthevingsfarge3 33" xfId="3960"/>
    <cellStyle name="Uthevingsfarge3 34" xfId="3961"/>
    <cellStyle name="Uthevingsfarge3 35" xfId="3962"/>
    <cellStyle name="Uthevingsfarge3 36" xfId="3963"/>
    <cellStyle name="Uthevingsfarge3 37" xfId="3964"/>
    <cellStyle name="Uthevingsfarge3 38" xfId="3965"/>
    <cellStyle name="Uthevingsfarge3 39" xfId="3966"/>
    <cellStyle name="Uthevingsfarge3 4" xfId="3967"/>
    <cellStyle name="Uthevingsfarge3 40" xfId="3968"/>
    <cellStyle name="Uthevingsfarge3 41" xfId="3969"/>
    <cellStyle name="Uthevingsfarge3 42" xfId="3970"/>
    <cellStyle name="Uthevingsfarge3 43" xfId="3971"/>
    <cellStyle name="Uthevingsfarge3 44" xfId="3972"/>
    <cellStyle name="Uthevingsfarge3 45" xfId="3973"/>
    <cellStyle name="Uthevingsfarge3 46" xfId="3974"/>
    <cellStyle name="Uthevingsfarge3 47" xfId="3975"/>
    <cellStyle name="Uthevingsfarge3 48" xfId="3976"/>
    <cellStyle name="Uthevingsfarge3 49" xfId="3977"/>
    <cellStyle name="Uthevingsfarge3 5" xfId="3978"/>
    <cellStyle name="Uthevingsfarge3 50" xfId="3979"/>
    <cellStyle name="Uthevingsfarge3 51" xfId="3980"/>
    <cellStyle name="Uthevingsfarge3 52" xfId="3981"/>
    <cellStyle name="Uthevingsfarge3 53" xfId="3982"/>
    <cellStyle name="Uthevingsfarge3 54" xfId="3983"/>
    <cellStyle name="Uthevingsfarge3 55" xfId="3984"/>
    <cellStyle name="Uthevingsfarge3 56" xfId="3985"/>
    <cellStyle name="Uthevingsfarge3 57" xfId="3986"/>
    <cellStyle name="Uthevingsfarge3 58" xfId="3987"/>
    <cellStyle name="Uthevingsfarge3 59" xfId="3988"/>
    <cellStyle name="Uthevingsfarge3 6" xfId="3989"/>
    <cellStyle name="Uthevingsfarge3 60" xfId="3990"/>
    <cellStyle name="Uthevingsfarge3 61" xfId="3991"/>
    <cellStyle name="Uthevingsfarge3 62" xfId="3992"/>
    <cellStyle name="Uthevingsfarge3 63" xfId="3993"/>
    <cellStyle name="Uthevingsfarge3 64" xfId="3994"/>
    <cellStyle name="Uthevingsfarge3 65" xfId="3995"/>
    <cellStyle name="Uthevingsfarge3 66" xfId="3996"/>
    <cellStyle name="Uthevingsfarge3 67" xfId="3997"/>
    <cellStyle name="Uthevingsfarge3 68" xfId="3998"/>
    <cellStyle name="Uthevingsfarge3 69" xfId="3999"/>
    <cellStyle name="Uthevingsfarge3 7" xfId="4000"/>
    <cellStyle name="Uthevingsfarge3 70" xfId="4001"/>
    <cellStyle name="Uthevingsfarge3 71" xfId="4002"/>
    <cellStyle name="Uthevingsfarge3 72" xfId="4003"/>
    <cellStyle name="Uthevingsfarge3 73" xfId="4004"/>
    <cellStyle name="Uthevingsfarge3 74" xfId="4005"/>
    <cellStyle name="Uthevingsfarge3 75" xfId="4006"/>
    <cellStyle name="Uthevingsfarge3 76" xfId="4007"/>
    <cellStyle name="Uthevingsfarge3 77" xfId="4008"/>
    <cellStyle name="Uthevingsfarge3 78" xfId="4009"/>
    <cellStyle name="Uthevingsfarge3 79" xfId="4010"/>
    <cellStyle name="Uthevingsfarge3 8" xfId="4011"/>
    <cellStyle name="Uthevingsfarge3 80" xfId="4012"/>
    <cellStyle name="Uthevingsfarge3 81" xfId="4013"/>
    <cellStyle name="Uthevingsfarge3 82" xfId="4014"/>
    <cellStyle name="Uthevingsfarge3 83" xfId="4015"/>
    <cellStyle name="Uthevingsfarge3 84" xfId="4016"/>
    <cellStyle name="Uthevingsfarge3 85" xfId="4017"/>
    <cellStyle name="Uthevingsfarge3 9" xfId="4018"/>
    <cellStyle name="Uthevingsfarge4 10" xfId="4019"/>
    <cellStyle name="Uthevingsfarge4 11" xfId="4020"/>
    <cellStyle name="Uthevingsfarge4 12" xfId="4021"/>
    <cellStyle name="Uthevingsfarge4 13" xfId="4022"/>
    <cellStyle name="Uthevingsfarge4 14" xfId="4023"/>
    <cellStyle name="Uthevingsfarge4 15" xfId="4024"/>
    <cellStyle name="Uthevingsfarge4 16" xfId="4025"/>
    <cellStyle name="Uthevingsfarge4 17" xfId="4026"/>
    <cellStyle name="Uthevingsfarge4 18" xfId="4027"/>
    <cellStyle name="Uthevingsfarge4 19" xfId="4028"/>
    <cellStyle name="Uthevingsfarge4 2" xfId="4029"/>
    <cellStyle name="Uthevingsfarge4 20" xfId="4030"/>
    <cellStyle name="Uthevingsfarge4 21" xfId="4031"/>
    <cellStyle name="Uthevingsfarge4 22" xfId="4032"/>
    <cellStyle name="Uthevingsfarge4 23" xfId="4033"/>
    <cellStyle name="Uthevingsfarge4 24" xfId="4034"/>
    <cellStyle name="Uthevingsfarge4 25" xfId="4035"/>
    <cellStyle name="Uthevingsfarge4 26" xfId="4036"/>
    <cellStyle name="Uthevingsfarge4 27" xfId="4037"/>
    <cellStyle name="Uthevingsfarge4 28" xfId="4038"/>
    <cellStyle name="Uthevingsfarge4 29" xfId="4039"/>
    <cellStyle name="Uthevingsfarge4 3" xfId="4040"/>
    <cellStyle name="Uthevingsfarge4 30" xfId="4041"/>
    <cellStyle name="Uthevingsfarge4 31" xfId="4042"/>
    <cellStyle name="Uthevingsfarge4 32" xfId="4043"/>
    <cellStyle name="Uthevingsfarge4 33" xfId="4044"/>
    <cellStyle name="Uthevingsfarge4 34" xfId="4045"/>
    <cellStyle name="Uthevingsfarge4 35" xfId="4046"/>
    <cellStyle name="Uthevingsfarge4 36" xfId="4047"/>
    <cellStyle name="Uthevingsfarge4 37" xfId="4048"/>
    <cellStyle name="Uthevingsfarge4 38" xfId="4049"/>
    <cellStyle name="Uthevingsfarge4 39" xfId="4050"/>
    <cellStyle name="Uthevingsfarge4 4" xfId="4051"/>
    <cellStyle name="Uthevingsfarge4 40" xfId="4052"/>
    <cellStyle name="Uthevingsfarge4 41" xfId="4053"/>
    <cellStyle name="Uthevingsfarge4 42" xfId="4054"/>
    <cellStyle name="Uthevingsfarge4 43" xfId="4055"/>
    <cellStyle name="Uthevingsfarge4 44" xfId="4056"/>
    <cellStyle name="Uthevingsfarge4 45" xfId="4057"/>
    <cellStyle name="Uthevingsfarge4 46" xfId="4058"/>
    <cellStyle name="Uthevingsfarge4 47" xfId="4059"/>
    <cellStyle name="Uthevingsfarge4 48" xfId="4060"/>
    <cellStyle name="Uthevingsfarge4 49" xfId="4061"/>
    <cellStyle name="Uthevingsfarge4 5" xfId="4062"/>
    <cellStyle name="Uthevingsfarge4 50" xfId="4063"/>
    <cellStyle name="Uthevingsfarge4 51" xfId="4064"/>
    <cellStyle name="Uthevingsfarge4 52" xfId="4065"/>
    <cellStyle name="Uthevingsfarge4 53" xfId="4066"/>
    <cellStyle name="Uthevingsfarge4 54" xfId="4067"/>
    <cellStyle name="Uthevingsfarge4 55" xfId="4068"/>
    <cellStyle name="Uthevingsfarge4 56" xfId="4069"/>
    <cellStyle name="Uthevingsfarge4 57" xfId="4070"/>
    <cellStyle name="Uthevingsfarge4 58" xfId="4071"/>
    <cellStyle name="Uthevingsfarge4 59" xfId="4072"/>
    <cellStyle name="Uthevingsfarge4 6" xfId="4073"/>
    <cellStyle name="Uthevingsfarge4 60" xfId="4074"/>
    <cellStyle name="Uthevingsfarge4 61" xfId="4075"/>
    <cellStyle name="Uthevingsfarge4 62" xfId="4076"/>
    <cellStyle name="Uthevingsfarge4 63" xfId="4077"/>
    <cellStyle name="Uthevingsfarge4 64" xfId="4078"/>
    <cellStyle name="Uthevingsfarge4 65" xfId="4079"/>
    <cellStyle name="Uthevingsfarge4 66" xfId="4080"/>
    <cellStyle name="Uthevingsfarge4 67" xfId="4081"/>
    <cellStyle name="Uthevingsfarge4 68" xfId="4082"/>
    <cellStyle name="Uthevingsfarge4 69" xfId="4083"/>
    <cellStyle name="Uthevingsfarge4 7" xfId="4084"/>
    <cellStyle name="Uthevingsfarge4 70" xfId="4085"/>
    <cellStyle name="Uthevingsfarge4 71" xfId="4086"/>
    <cellStyle name="Uthevingsfarge4 72" xfId="4087"/>
    <cellStyle name="Uthevingsfarge4 73" xfId="4088"/>
    <cellStyle name="Uthevingsfarge4 74" xfId="4089"/>
    <cellStyle name="Uthevingsfarge4 75" xfId="4090"/>
    <cellStyle name="Uthevingsfarge4 76" xfId="4091"/>
    <cellStyle name="Uthevingsfarge4 77" xfId="4092"/>
    <cellStyle name="Uthevingsfarge4 78" xfId="4093"/>
    <cellStyle name="Uthevingsfarge4 79" xfId="4094"/>
    <cellStyle name="Uthevingsfarge4 8" xfId="4095"/>
    <cellStyle name="Uthevingsfarge4 80" xfId="4096"/>
    <cellStyle name="Uthevingsfarge4 81" xfId="4097"/>
    <cellStyle name="Uthevingsfarge4 82" xfId="4098"/>
    <cellStyle name="Uthevingsfarge4 83" xfId="4099"/>
    <cellStyle name="Uthevingsfarge4 84" xfId="4100"/>
    <cellStyle name="Uthevingsfarge4 85" xfId="4101"/>
    <cellStyle name="Uthevingsfarge4 9" xfId="4102"/>
    <cellStyle name="Uthevingsfarge5 10" xfId="4103"/>
    <cellStyle name="Uthevingsfarge5 11" xfId="4104"/>
    <cellStyle name="Uthevingsfarge5 12" xfId="4105"/>
    <cellStyle name="Uthevingsfarge5 13" xfId="4106"/>
    <cellStyle name="Uthevingsfarge5 14" xfId="4107"/>
    <cellStyle name="Uthevingsfarge5 15" xfId="4108"/>
    <cellStyle name="Uthevingsfarge5 16" xfId="4109"/>
    <cellStyle name="Uthevingsfarge5 17" xfId="4110"/>
    <cellStyle name="Uthevingsfarge5 18" xfId="4111"/>
    <cellStyle name="Uthevingsfarge5 19" xfId="4112"/>
    <cellStyle name="Uthevingsfarge5 2" xfId="4113"/>
    <cellStyle name="Uthevingsfarge5 20" xfId="4114"/>
    <cellStyle name="Uthevingsfarge5 21" xfId="4115"/>
    <cellStyle name="Uthevingsfarge5 22" xfId="4116"/>
    <cellStyle name="Uthevingsfarge5 23" xfId="4117"/>
    <cellStyle name="Uthevingsfarge5 24" xfId="4118"/>
    <cellStyle name="Uthevingsfarge5 25" xfId="4119"/>
    <cellStyle name="Uthevingsfarge5 26" xfId="4120"/>
    <cellStyle name="Uthevingsfarge5 27" xfId="4121"/>
    <cellStyle name="Uthevingsfarge5 28" xfId="4122"/>
    <cellStyle name="Uthevingsfarge5 29" xfId="4123"/>
    <cellStyle name="Uthevingsfarge5 3" xfId="4124"/>
    <cellStyle name="Uthevingsfarge5 30" xfId="4125"/>
    <cellStyle name="Uthevingsfarge5 31" xfId="4126"/>
    <cellStyle name="Uthevingsfarge5 32" xfId="4127"/>
    <cellStyle name="Uthevingsfarge5 33" xfId="4128"/>
    <cellStyle name="Uthevingsfarge5 34" xfId="4129"/>
    <cellStyle name="Uthevingsfarge5 35" xfId="4130"/>
    <cellStyle name="Uthevingsfarge5 36" xfId="4131"/>
    <cellStyle name="Uthevingsfarge5 37" xfId="4132"/>
    <cellStyle name="Uthevingsfarge5 38" xfId="4133"/>
    <cellStyle name="Uthevingsfarge5 39" xfId="4134"/>
    <cellStyle name="Uthevingsfarge5 4" xfId="4135"/>
    <cellStyle name="Uthevingsfarge5 40" xfId="4136"/>
    <cellStyle name="Uthevingsfarge5 41" xfId="4137"/>
    <cellStyle name="Uthevingsfarge5 42" xfId="4138"/>
    <cellStyle name="Uthevingsfarge5 43" xfId="4139"/>
    <cellStyle name="Uthevingsfarge5 44" xfId="4140"/>
    <cellStyle name="Uthevingsfarge5 45" xfId="4141"/>
    <cellStyle name="Uthevingsfarge5 46" xfId="4142"/>
    <cellStyle name="Uthevingsfarge5 47" xfId="4143"/>
    <cellStyle name="Uthevingsfarge5 48" xfId="4144"/>
    <cellStyle name="Uthevingsfarge5 49" xfId="4145"/>
    <cellStyle name="Uthevingsfarge5 5" xfId="4146"/>
    <cellStyle name="Uthevingsfarge5 50" xfId="4147"/>
    <cellStyle name="Uthevingsfarge5 51" xfId="4148"/>
    <cellStyle name="Uthevingsfarge5 52" xfId="4149"/>
    <cellStyle name="Uthevingsfarge5 53" xfId="4150"/>
    <cellStyle name="Uthevingsfarge5 54" xfId="4151"/>
    <cellStyle name="Uthevingsfarge5 55" xfId="4152"/>
    <cellStyle name="Uthevingsfarge5 56" xfId="4153"/>
    <cellStyle name="Uthevingsfarge5 57" xfId="4154"/>
    <cellStyle name="Uthevingsfarge5 58" xfId="4155"/>
    <cellStyle name="Uthevingsfarge5 59" xfId="4156"/>
    <cellStyle name="Uthevingsfarge5 6" xfId="4157"/>
    <cellStyle name="Uthevingsfarge5 60" xfId="4158"/>
    <cellStyle name="Uthevingsfarge5 61" xfId="4159"/>
    <cellStyle name="Uthevingsfarge5 62" xfId="4160"/>
    <cellStyle name="Uthevingsfarge5 63" xfId="4161"/>
    <cellStyle name="Uthevingsfarge5 64" xfId="4162"/>
    <cellStyle name="Uthevingsfarge5 65" xfId="4163"/>
    <cellStyle name="Uthevingsfarge5 66" xfId="4164"/>
    <cellStyle name="Uthevingsfarge5 67" xfId="4165"/>
    <cellStyle name="Uthevingsfarge5 68" xfId="4166"/>
    <cellStyle name="Uthevingsfarge5 69" xfId="4167"/>
    <cellStyle name="Uthevingsfarge5 7" xfId="4168"/>
    <cellStyle name="Uthevingsfarge5 70" xfId="4169"/>
    <cellStyle name="Uthevingsfarge5 71" xfId="4170"/>
    <cellStyle name="Uthevingsfarge5 72" xfId="4171"/>
    <cellStyle name="Uthevingsfarge5 73" xfId="4172"/>
    <cellStyle name="Uthevingsfarge5 74" xfId="4173"/>
    <cellStyle name="Uthevingsfarge5 75" xfId="4174"/>
    <cellStyle name="Uthevingsfarge5 76" xfId="4175"/>
    <cellStyle name="Uthevingsfarge5 77" xfId="4176"/>
    <cellStyle name="Uthevingsfarge5 78" xfId="4177"/>
    <cellStyle name="Uthevingsfarge5 79" xfId="4178"/>
    <cellStyle name="Uthevingsfarge5 8" xfId="4179"/>
    <cellStyle name="Uthevingsfarge5 80" xfId="4180"/>
    <cellStyle name="Uthevingsfarge5 81" xfId="4181"/>
    <cellStyle name="Uthevingsfarge5 82" xfId="4182"/>
    <cellStyle name="Uthevingsfarge5 83" xfId="4183"/>
    <cellStyle name="Uthevingsfarge5 84" xfId="4184"/>
    <cellStyle name="Uthevingsfarge5 85" xfId="4185"/>
    <cellStyle name="Uthevingsfarge5 9" xfId="4186"/>
    <cellStyle name="Uthevingsfarge6 10" xfId="4187"/>
    <cellStyle name="Uthevingsfarge6 11" xfId="4188"/>
    <cellStyle name="Uthevingsfarge6 12" xfId="4189"/>
    <cellStyle name="Uthevingsfarge6 13" xfId="4190"/>
    <cellStyle name="Uthevingsfarge6 14" xfId="4191"/>
    <cellStyle name="Uthevingsfarge6 15" xfId="4192"/>
    <cellStyle name="Uthevingsfarge6 16" xfId="4193"/>
    <cellStyle name="Uthevingsfarge6 17" xfId="4194"/>
    <cellStyle name="Uthevingsfarge6 18" xfId="4195"/>
    <cellStyle name="Uthevingsfarge6 19" xfId="4196"/>
    <cellStyle name="Uthevingsfarge6 2" xfId="4197"/>
    <cellStyle name="Uthevingsfarge6 20" xfId="4198"/>
    <cellStyle name="Uthevingsfarge6 21" xfId="4199"/>
    <cellStyle name="Uthevingsfarge6 22" xfId="4200"/>
    <cellStyle name="Uthevingsfarge6 23" xfId="4201"/>
    <cellStyle name="Uthevingsfarge6 24" xfId="4202"/>
    <cellStyle name="Uthevingsfarge6 25" xfId="4203"/>
    <cellStyle name="Uthevingsfarge6 26" xfId="4204"/>
    <cellStyle name="Uthevingsfarge6 27" xfId="4205"/>
    <cellStyle name="Uthevingsfarge6 28" xfId="4206"/>
    <cellStyle name="Uthevingsfarge6 29" xfId="4207"/>
    <cellStyle name="Uthevingsfarge6 3" xfId="4208"/>
    <cellStyle name="Uthevingsfarge6 30" xfId="4209"/>
    <cellStyle name="Uthevingsfarge6 31" xfId="4210"/>
    <cellStyle name="Uthevingsfarge6 32" xfId="4211"/>
    <cellStyle name="Uthevingsfarge6 33" xfId="4212"/>
    <cellStyle name="Uthevingsfarge6 34" xfId="4213"/>
    <cellStyle name="Uthevingsfarge6 35" xfId="4214"/>
    <cellStyle name="Uthevingsfarge6 36" xfId="4215"/>
    <cellStyle name="Uthevingsfarge6 37" xfId="4216"/>
    <cellStyle name="Uthevingsfarge6 38" xfId="4217"/>
    <cellStyle name="Uthevingsfarge6 39" xfId="4218"/>
    <cellStyle name="Uthevingsfarge6 4" xfId="4219"/>
    <cellStyle name="Uthevingsfarge6 40" xfId="4220"/>
    <cellStyle name="Uthevingsfarge6 41" xfId="4221"/>
    <cellStyle name="Uthevingsfarge6 42" xfId="4222"/>
    <cellStyle name="Uthevingsfarge6 43" xfId="4223"/>
    <cellStyle name="Uthevingsfarge6 44" xfId="4224"/>
    <cellStyle name="Uthevingsfarge6 45" xfId="4225"/>
    <cellStyle name="Uthevingsfarge6 46" xfId="4226"/>
    <cellStyle name="Uthevingsfarge6 47" xfId="4227"/>
    <cellStyle name="Uthevingsfarge6 48" xfId="4228"/>
    <cellStyle name="Uthevingsfarge6 49" xfId="4229"/>
    <cellStyle name="Uthevingsfarge6 5" xfId="4230"/>
    <cellStyle name="Uthevingsfarge6 50" xfId="4231"/>
    <cellStyle name="Uthevingsfarge6 51" xfId="4232"/>
    <cellStyle name="Uthevingsfarge6 52" xfId="4233"/>
    <cellStyle name="Uthevingsfarge6 53" xfId="4234"/>
    <cellStyle name="Uthevingsfarge6 54" xfId="4235"/>
    <cellStyle name="Uthevingsfarge6 55" xfId="4236"/>
    <cellStyle name="Uthevingsfarge6 56" xfId="4237"/>
    <cellStyle name="Uthevingsfarge6 57" xfId="4238"/>
    <cellStyle name="Uthevingsfarge6 58" xfId="4239"/>
    <cellStyle name="Uthevingsfarge6 59" xfId="4240"/>
    <cellStyle name="Uthevingsfarge6 6" xfId="4241"/>
    <cellStyle name="Uthevingsfarge6 60" xfId="4242"/>
    <cellStyle name="Uthevingsfarge6 61" xfId="4243"/>
    <cellStyle name="Uthevingsfarge6 62" xfId="4244"/>
    <cellStyle name="Uthevingsfarge6 63" xfId="4245"/>
    <cellStyle name="Uthevingsfarge6 64" xfId="4246"/>
    <cellStyle name="Uthevingsfarge6 65" xfId="4247"/>
    <cellStyle name="Uthevingsfarge6 66" xfId="4248"/>
    <cellStyle name="Uthevingsfarge6 67" xfId="4249"/>
    <cellStyle name="Uthevingsfarge6 68" xfId="4250"/>
    <cellStyle name="Uthevingsfarge6 69" xfId="4251"/>
    <cellStyle name="Uthevingsfarge6 7" xfId="4252"/>
    <cellStyle name="Uthevingsfarge6 70" xfId="4253"/>
    <cellStyle name="Uthevingsfarge6 71" xfId="4254"/>
    <cellStyle name="Uthevingsfarge6 72" xfId="4255"/>
    <cellStyle name="Uthevingsfarge6 73" xfId="4256"/>
    <cellStyle name="Uthevingsfarge6 74" xfId="4257"/>
    <cellStyle name="Uthevingsfarge6 75" xfId="4258"/>
    <cellStyle name="Uthevingsfarge6 76" xfId="4259"/>
    <cellStyle name="Uthevingsfarge6 77" xfId="4260"/>
    <cellStyle name="Uthevingsfarge6 78" xfId="4261"/>
    <cellStyle name="Uthevingsfarge6 79" xfId="4262"/>
    <cellStyle name="Uthevingsfarge6 8" xfId="4263"/>
    <cellStyle name="Uthevingsfarge6 80" xfId="4264"/>
    <cellStyle name="Uthevingsfarge6 81" xfId="4265"/>
    <cellStyle name="Uthevingsfarge6 82" xfId="4266"/>
    <cellStyle name="Uthevingsfarge6 83" xfId="4267"/>
    <cellStyle name="Uthevingsfarge6 84" xfId="4268"/>
    <cellStyle name="Uthevingsfarge6 85" xfId="4269"/>
    <cellStyle name="Uthevingsfarge6 9" xfId="4270"/>
    <cellStyle name="Valuta (0)_Antal_FKS_Kontor" xfId="4271"/>
    <cellStyle name="Varningstext" xfId="4272"/>
    <cellStyle name="Varseltekst 10" xfId="4273"/>
    <cellStyle name="Varseltekst 11" xfId="4274"/>
    <cellStyle name="Varseltekst 12" xfId="4275"/>
    <cellStyle name="Varseltekst 13" xfId="4276"/>
    <cellStyle name="Varseltekst 14" xfId="4277"/>
    <cellStyle name="Varseltekst 15" xfId="4278"/>
    <cellStyle name="Varseltekst 16" xfId="4279"/>
    <cellStyle name="Varseltekst 17" xfId="4280"/>
    <cellStyle name="Varseltekst 18" xfId="4281"/>
    <cellStyle name="Varseltekst 19" xfId="4282"/>
    <cellStyle name="Varseltekst 2" xfId="199"/>
    <cellStyle name="Varseltekst 20" xfId="4283"/>
    <cellStyle name="Varseltekst 21" xfId="4284"/>
    <cellStyle name="Varseltekst 22" xfId="4285"/>
    <cellStyle name="Varseltekst 23" xfId="4286"/>
    <cellStyle name="Varseltekst 24" xfId="4287"/>
    <cellStyle name="Varseltekst 25" xfId="4288"/>
    <cellStyle name="Varseltekst 26" xfId="4289"/>
    <cellStyle name="Varseltekst 27" xfId="4290"/>
    <cellStyle name="Varseltekst 28" xfId="4291"/>
    <cellStyle name="Varseltekst 29" xfId="4292"/>
    <cellStyle name="Varseltekst 3" xfId="4293"/>
    <cellStyle name="Varseltekst 30" xfId="4294"/>
    <cellStyle name="Varseltekst 31" xfId="4295"/>
    <cellStyle name="Varseltekst 32" xfId="4296"/>
    <cellStyle name="Varseltekst 33" xfId="4297"/>
    <cellStyle name="Varseltekst 34" xfId="4298"/>
    <cellStyle name="Varseltekst 35" xfId="4299"/>
    <cellStyle name="Varseltekst 36" xfId="4300"/>
    <cellStyle name="Varseltekst 37" xfId="4301"/>
    <cellStyle name="Varseltekst 38" xfId="4302"/>
    <cellStyle name="Varseltekst 39" xfId="4303"/>
    <cellStyle name="Varseltekst 4" xfId="4304"/>
    <cellStyle name="Varseltekst 40" xfId="4305"/>
    <cellStyle name="Varseltekst 41" xfId="4306"/>
    <cellStyle name="Varseltekst 42" xfId="4307"/>
    <cellStyle name="Varseltekst 43" xfId="4308"/>
    <cellStyle name="Varseltekst 44" xfId="4309"/>
    <cellStyle name="Varseltekst 45" xfId="4310"/>
    <cellStyle name="Varseltekst 46" xfId="4311"/>
    <cellStyle name="Varseltekst 47" xfId="4312"/>
    <cellStyle name="Varseltekst 48" xfId="4313"/>
    <cellStyle name="Varseltekst 49" xfId="4314"/>
    <cellStyle name="Varseltekst 5" xfId="4315"/>
    <cellStyle name="Varseltekst 50" xfId="4316"/>
    <cellStyle name="Varseltekst 51" xfId="4317"/>
    <cellStyle name="Varseltekst 52" xfId="4318"/>
    <cellStyle name="Varseltekst 53" xfId="4319"/>
    <cellStyle name="Varseltekst 54" xfId="4320"/>
    <cellStyle name="Varseltekst 55" xfId="4321"/>
    <cellStyle name="Varseltekst 56" xfId="4322"/>
    <cellStyle name="Varseltekst 57" xfId="4323"/>
    <cellStyle name="Varseltekst 58" xfId="4324"/>
    <cellStyle name="Varseltekst 59" xfId="4325"/>
    <cellStyle name="Varseltekst 6" xfId="4326"/>
    <cellStyle name="Varseltekst 60" xfId="4327"/>
    <cellStyle name="Varseltekst 61" xfId="4328"/>
    <cellStyle name="Varseltekst 62" xfId="4329"/>
    <cellStyle name="Varseltekst 63" xfId="4330"/>
    <cellStyle name="Varseltekst 64" xfId="4331"/>
    <cellStyle name="Varseltekst 65" xfId="4332"/>
    <cellStyle name="Varseltekst 66" xfId="4333"/>
    <cellStyle name="Varseltekst 67" xfId="4334"/>
    <cellStyle name="Varseltekst 68" xfId="4335"/>
    <cellStyle name="Varseltekst 69" xfId="4336"/>
    <cellStyle name="Varseltekst 7" xfId="4337"/>
    <cellStyle name="Varseltekst 70" xfId="4338"/>
    <cellStyle name="Varseltekst 71" xfId="4339"/>
    <cellStyle name="Varseltekst 72" xfId="4340"/>
    <cellStyle name="Varseltekst 73" xfId="4341"/>
    <cellStyle name="Varseltekst 74" xfId="4342"/>
    <cellStyle name="Varseltekst 75" xfId="4343"/>
    <cellStyle name="Varseltekst 76" xfId="4344"/>
    <cellStyle name="Varseltekst 77" xfId="4345"/>
    <cellStyle name="Varseltekst 78" xfId="4346"/>
    <cellStyle name="Varseltekst 79" xfId="4347"/>
    <cellStyle name="Varseltekst 8" xfId="4348"/>
    <cellStyle name="Varseltekst 80" xfId="4349"/>
    <cellStyle name="Varseltekst 81" xfId="4350"/>
    <cellStyle name="Varseltekst 82" xfId="4351"/>
    <cellStyle name="Varseltekst 83" xfId="4352"/>
    <cellStyle name="Varseltekst 84" xfId="4353"/>
    <cellStyle name="Varseltekst 85" xfId="4354"/>
    <cellStyle name="Varseltekst 9" xfId="4355"/>
    <cellStyle name="Warning Text 2" xfId="68"/>
  </cellStyles>
  <dxfs count="1">
    <dxf>
      <font>
        <color theme="0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</a:t>
            </a:r>
            <a:r>
              <a:rPr lang="en-US" sz="1000" baseline="0"/>
              <a:t> 1: </a:t>
            </a:r>
            <a:r>
              <a:rPr lang="en-US" sz="1000"/>
              <a:t>Geographical dispersion</a:t>
            </a:r>
          </a:p>
        </c:rich>
      </c:tx>
      <c:layout>
        <c:manualLayout>
          <c:xMode val="edge"/>
          <c:yMode val="edge"/>
          <c:x val="0.29798600174978129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A85-4F25-BB24-8ECE03108800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A85-4F25-BB24-8ECE0310880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A85-4F25-BB24-8ECE03108800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A85-4F25-BB24-8ECE03108800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A85-4F25-BB24-8ECE03108800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A85-4F25-BB24-8ECE0310880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NORWAY</c:v>
              </c:pt>
              <c:pt idx="1">
                <c:v>USA</c:v>
              </c:pt>
              <c:pt idx="2">
                <c:v>UK</c:v>
              </c:pt>
              <c:pt idx="3">
                <c:v>LUXEMBOURG</c:v>
              </c:pt>
              <c:pt idx="4">
                <c:v>SVERIGE</c:v>
              </c:pt>
              <c:pt idx="5">
                <c:v>OTHERS</c:v>
              </c:pt>
            </c:strLit>
          </c:cat>
          <c:val>
            <c:numLit>
              <c:formatCode>General</c:formatCode>
              <c:ptCount val="6"/>
              <c:pt idx="0">
                <c:v>0.37</c:v>
              </c:pt>
              <c:pt idx="1">
                <c:v>0.23</c:v>
              </c:pt>
              <c:pt idx="2">
                <c:v>0.13</c:v>
              </c:pt>
              <c:pt idx="3">
                <c:v>0.09</c:v>
              </c:pt>
              <c:pt idx="4">
                <c:v>0.05</c:v>
              </c:pt>
              <c:pt idx="5">
                <c:v>0.13</c:v>
              </c:pt>
            </c:numLit>
          </c:val>
          <c:extLst>
            <c:ext xmlns:c16="http://schemas.microsoft.com/office/drawing/2014/chart" uri="{C3380CC4-5D6E-409C-BE32-E72D297353CC}">
              <c16:uniqueId val="{0000000C-BA85-4F25-BB24-8ECE0310880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Fig. 8: Storebrand Bank ASA </a:t>
            </a:r>
          </a:p>
          <a:p>
            <a:pPr>
              <a:defRPr/>
            </a:pPr>
            <a:r>
              <a:rPr lang="nb-NO" sz="900"/>
              <a:t>- Development in customer deposits</a:t>
            </a:r>
          </a:p>
        </c:rich>
      </c:tx>
      <c:layout>
        <c:manualLayout>
          <c:xMode val="edge"/>
          <c:yMode val="edge"/>
          <c:x val="0.21036828291200443"/>
          <c:y val="8.257217847769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0648948842119"/>
          <c:y val="0.23081324449828386"/>
          <c:w val="0.77873097886341902"/>
          <c:h val="0.54037552998182914"/>
        </c:manualLayout>
      </c:layout>
      <c:barChart>
        <c:barDir val="col"/>
        <c:grouping val="clustered"/>
        <c:varyColors val="0"/>
        <c:ser>
          <c:idx val="1"/>
          <c:order val="0"/>
          <c:tx>
            <c:v>Customer deposit (bn)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19.899999999999999</c:v>
              </c:pt>
              <c:pt idx="1">
                <c:v>21.498000000000001</c:v>
              </c:pt>
              <c:pt idx="2">
                <c:v>21.742946238999998</c:v>
              </c:pt>
              <c:pt idx="3">
                <c:v>20.78</c:v>
              </c:pt>
              <c:pt idx="4">
                <c:v>20.728000000000002</c:v>
              </c:pt>
              <c:pt idx="5">
                <c:v>20.584</c:v>
              </c:pt>
              <c:pt idx="6">
                <c:v>20.792999999999999</c:v>
              </c:pt>
              <c:pt idx="7">
                <c:v>19.814</c:v>
              </c:pt>
              <c:pt idx="8">
                <c:v>19.358000000000001</c:v>
              </c:pt>
              <c:pt idx="9">
                <c:v>19.358000000000001</c:v>
              </c:pt>
            </c:numLit>
          </c:val>
          <c:extLst>
            <c:ext xmlns:c16="http://schemas.microsoft.com/office/drawing/2014/chart" uri="{C3380CC4-5D6E-409C-BE32-E72D297353CC}">
              <c16:uniqueId val="{00000000-831C-43AB-B692-5ECB2663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97696"/>
        <c:axId val="790407808"/>
      </c:barChart>
      <c:lineChart>
        <c:grouping val="standard"/>
        <c:varyColors val="0"/>
        <c:ser>
          <c:idx val="0"/>
          <c:order val="1"/>
          <c:tx>
            <c:v>Deposit/gross lending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0.56000000000000005</c:v>
              </c:pt>
              <c:pt idx="1">
                <c:v>0.61</c:v>
              </c:pt>
              <c:pt idx="2">
                <c:v>0.623</c:v>
              </c:pt>
              <c:pt idx="3">
                <c:v>0.6</c:v>
              </c:pt>
              <c:pt idx="4">
                <c:v>0.61399999999999999</c:v>
              </c:pt>
              <c:pt idx="5">
                <c:v>0.66100000000000003</c:v>
              </c:pt>
              <c:pt idx="6">
                <c:v>0.67274568382278432</c:v>
              </c:pt>
              <c:pt idx="7">
                <c:v>0.68399486619708927</c:v>
              </c:pt>
              <c:pt idx="8">
                <c:v>0.70451603507095661</c:v>
              </c:pt>
              <c:pt idx="9">
                <c:v>0.67400000000000004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1C-43AB-B692-5ECB2663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425600"/>
        <c:axId val="790443520"/>
      </c:lineChart>
      <c:catAx>
        <c:axId val="79039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/>
            </a:pPr>
            <a:endParaRPr lang="nb-NO"/>
          </a:p>
        </c:txPr>
        <c:crossAx val="79040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0407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nb-NO" sz="800" b="0"/>
                  <a:t>NOK billion</a:t>
                </a:r>
              </a:p>
            </c:rich>
          </c:tx>
          <c:layout>
            <c:manualLayout>
              <c:xMode val="edge"/>
              <c:yMode val="edge"/>
              <c:x val="3.4236773034949579E-3"/>
              <c:y val="0.11598990510801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/>
            </a:pPr>
            <a:endParaRPr lang="nb-NO"/>
          </a:p>
        </c:txPr>
        <c:crossAx val="790397696"/>
        <c:crosses val="autoZero"/>
        <c:crossBetween val="between"/>
      </c:valAx>
      <c:catAx>
        <c:axId val="79042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90443520"/>
        <c:crosses val="autoZero"/>
        <c:auto val="0"/>
        <c:lblAlgn val="ctr"/>
        <c:lblOffset val="100"/>
        <c:noMultiLvlLbl val="0"/>
      </c:catAx>
      <c:valAx>
        <c:axId val="790443520"/>
        <c:scaling>
          <c:orientation val="minMax"/>
          <c:max val="0.8"/>
          <c:min val="0.5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/>
            </a:pPr>
            <a:endParaRPr lang="nb-NO"/>
          </a:p>
        </c:txPr>
        <c:crossAx val="7904256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7753610857585281E-2"/>
          <c:y val="0.92090662396014067"/>
          <c:w val="0.79975145542959192"/>
          <c:h val="6.2147189228465072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nb-NO" sz="1200" b="1"/>
              <a:t>Fig. 9: Storebrand</a:t>
            </a:r>
            <a:r>
              <a:rPr lang="nb-NO" sz="1200" b="1" baseline="0"/>
              <a:t> Bank ASA</a:t>
            </a:r>
          </a:p>
          <a:p>
            <a:pPr>
              <a:defRPr b="1"/>
            </a:pPr>
            <a:r>
              <a:rPr lang="nb-NO" sz="800" b="1" baseline="0"/>
              <a:t>- </a:t>
            </a:r>
            <a:r>
              <a:rPr lang="nb-NO" sz="800" b="1"/>
              <a:t>Development in losses</a:t>
            </a:r>
          </a:p>
        </c:rich>
      </c:tx>
      <c:layout>
        <c:manualLayout>
          <c:xMode val="edge"/>
          <c:yMode val="edge"/>
          <c:x val="0.22309491253713043"/>
          <c:y val="1.8146261129123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877213339652"/>
          <c:y val="0.19602299918850868"/>
          <c:w val="0.77382936647234768"/>
          <c:h val="0.56237846739745767"/>
        </c:manualLayout>
      </c:layout>
      <c:barChart>
        <c:barDir val="col"/>
        <c:grouping val="clustered"/>
        <c:varyColors val="0"/>
        <c:ser>
          <c:idx val="1"/>
          <c:order val="0"/>
          <c:tx>
            <c:v>Loan losses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6.9</c:v>
              </c:pt>
              <c:pt idx="1">
                <c:v>-2.4700000000000002</c:v>
              </c:pt>
              <c:pt idx="2">
                <c:v>13</c:v>
              </c:pt>
              <c:pt idx="3">
                <c:v>-10.1</c:v>
              </c:pt>
              <c:pt idx="4">
                <c:v>-11.6</c:v>
              </c:pt>
              <c:pt idx="5">
                <c:v>-44.7</c:v>
              </c:pt>
              <c:pt idx="6">
                <c:v>7.4</c:v>
              </c:pt>
              <c:pt idx="7">
                <c:v>-33.700000000000003</c:v>
              </c:pt>
              <c:pt idx="8">
                <c:v>-3.1</c:v>
              </c:pt>
              <c:pt idx="9">
                <c:v>-7.2</c:v>
              </c:pt>
            </c:numLit>
          </c:val>
          <c:extLst>
            <c:ext xmlns:c16="http://schemas.microsoft.com/office/drawing/2014/chart" uri="{C3380CC4-5D6E-409C-BE32-E72D297353CC}">
              <c16:uniqueId val="{00000000-C214-464D-82CD-9A3B44E2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512384"/>
        <c:axId val="790529536"/>
      </c:barChart>
      <c:lineChart>
        <c:grouping val="standard"/>
        <c:varyColors val="0"/>
        <c:ser>
          <c:idx val="0"/>
          <c:order val="1"/>
          <c:tx>
            <c:v>Loss as % of gross loans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1E-3</c:v>
              </c:pt>
              <c:pt idx="1">
                <c:v>-2.9999999999999997E-4</c:v>
              </c:pt>
              <c:pt idx="2">
                <c:v>1.5E-3</c:v>
              </c:pt>
              <c:pt idx="3">
                <c:v>-1.1000000000000001E-3</c:v>
              </c:pt>
              <c:pt idx="4">
                <c:v>-1.2999999999999999E-3</c:v>
              </c:pt>
              <c:pt idx="5">
                <c:v>-5.4000000000000003E-3</c:v>
              </c:pt>
              <c:pt idx="6">
                <c:v>8.9999999999999998E-4</c:v>
              </c:pt>
              <c:pt idx="7">
                <c:v>-4.0000000000000001E-3</c:v>
              </c:pt>
              <c:pt idx="8">
                <c:v>-4.0000000000000002E-4</c:v>
              </c:pt>
              <c:pt idx="9">
                <c:v>-1E-3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14-464D-82CD-9A3B44E2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86656"/>
        <c:axId val="335288192"/>
      </c:lineChart>
      <c:catAx>
        <c:axId val="79051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79052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0529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5.8220400750361438E-2"/>
              <c:y val="8.9572977290882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790512384"/>
        <c:crosses val="autoZero"/>
        <c:crossBetween val="between"/>
      </c:valAx>
      <c:catAx>
        <c:axId val="33528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5288192"/>
        <c:crosses val="autoZero"/>
        <c:auto val="0"/>
        <c:lblAlgn val="ctr"/>
        <c:lblOffset val="100"/>
        <c:noMultiLvlLbl val="0"/>
      </c:catAx>
      <c:valAx>
        <c:axId val="335288192"/>
        <c:scaling>
          <c:orientation val="minMax"/>
        </c:scaling>
        <c:delete val="0"/>
        <c:axPos val="r"/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286656"/>
        <c:crosses val="max"/>
        <c:crossBetween val="between"/>
        <c:majorUnit val="1.000000000000004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140553538592105"/>
          <c:y val="0.87339694302918014"/>
          <c:w val="0.47495995149233167"/>
          <c:h val="6.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nb-NO" sz="1200" b="1"/>
              <a:t>Fig. 10: Storebrand Bank ASA</a:t>
            </a:r>
          </a:p>
          <a:p>
            <a:pPr>
              <a:defRPr b="1"/>
            </a:pPr>
            <a:r>
              <a:rPr lang="nb-NO" sz="800" b="1"/>
              <a:t> - Development in non-performing loans</a:t>
            </a:r>
          </a:p>
        </c:rich>
      </c:tx>
      <c:layout>
        <c:manualLayout>
          <c:xMode val="edge"/>
          <c:yMode val="edge"/>
          <c:x val="0.19533548969693923"/>
          <c:y val="3.4188071318671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910551977991"/>
          <c:y val="0.19658174351669241"/>
          <c:w val="0.75947705777764452"/>
          <c:h val="0.49572787495513648"/>
        </c:manualLayout>
      </c:layout>
      <c:barChart>
        <c:barDir val="col"/>
        <c:grouping val="stacked"/>
        <c:varyColors val="0"/>
        <c:ser>
          <c:idx val="1"/>
          <c:order val="0"/>
          <c:tx>
            <c:v>Non-performing loans with evidence of impairment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115.07299999999999</c:v>
              </c:pt>
              <c:pt idx="1">
                <c:v>126.2</c:v>
              </c:pt>
              <c:pt idx="2">
                <c:v>93.3</c:v>
              </c:pt>
              <c:pt idx="3">
                <c:v>441</c:v>
              </c:pt>
              <c:pt idx="4">
                <c:v>356.4</c:v>
              </c:pt>
              <c:pt idx="5">
                <c:v>283.2</c:v>
              </c:pt>
              <c:pt idx="6">
                <c:v>263.7</c:v>
              </c:pt>
              <c:pt idx="7">
                <c:v>263.39999999999998</c:v>
              </c:pt>
              <c:pt idx="8">
                <c:v>76.236000000000004</c:v>
              </c:pt>
              <c:pt idx="9">
                <c:v>93.3</c:v>
              </c:pt>
            </c:numLit>
          </c:val>
          <c:extLst>
            <c:ext xmlns:c16="http://schemas.microsoft.com/office/drawing/2014/chart" uri="{C3380CC4-5D6E-409C-BE32-E72D297353CC}">
              <c16:uniqueId val="{00000000-6D1B-409E-8818-07F7B502D54E}"/>
            </c:ext>
          </c:extLst>
        </c:ser>
        <c:ser>
          <c:idx val="0"/>
          <c:order val="1"/>
          <c:tx>
            <c:v>Non-performing loans without evidence of impairment</c:v>
          </c:tx>
          <c:spPr>
            <a:solidFill>
              <a:srgbClr val="45637A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150.70500000000001</c:v>
              </c:pt>
              <c:pt idx="1">
                <c:v>117.1</c:v>
              </c:pt>
              <c:pt idx="2">
                <c:v>129.53399999999999</c:v>
              </c:pt>
              <c:pt idx="3">
                <c:v>121</c:v>
              </c:pt>
              <c:pt idx="4">
                <c:v>111.1</c:v>
              </c:pt>
              <c:pt idx="5">
                <c:v>105.3</c:v>
              </c:pt>
              <c:pt idx="6">
                <c:v>116.7</c:v>
              </c:pt>
              <c:pt idx="7">
                <c:v>85.5</c:v>
              </c:pt>
              <c:pt idx="8">
                <c:v>76.302000000000007</c:v>
              </c:pt>
              <c:pt idx="9">
                <c:v>99.8</c:v>
              </c:pt>
            </c:numLit>
          </c:val>
          <c:extLst>
            <c:ext xmlns:c16="http://schemas.microsoft.com/office/drawing/2014/chart" uri="{C3380CC4-5D6E-409C-BE32-E72D297353CC}">
              <c16:uniqueId val="{00000001-6D1B-409E-8818-07F7B502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303040"/>
        <c:axId val="335304960"/>
      </c:barChart>
      <c:lineChart>
        <c:grouping val="standard"/>
        <c:varyColors val="0"/>
        <c:ser>
          <c:idx val="2"/>
          <c:order val="2"/>
          <c:tx>
            <c:v>Loss provisions/defaulted loans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0.91200000000000003</c:v>
              </c:pt>
              <c:pt idx="1">
                <c:v>0.84199999999999997</c:v>
              </c:pt>
              <c:pt idx="2">
                <c:v>0.69699999999999995</c:v>
              </c:pt>
              <c:pt idx="3">
                <c:v>0.22700000000000001</c:v>
              </c:pt>
              <c:pt idx="4">
                <c:v>0.23200000000000001</c:v>
              </c:pt>
              <c:pt idx="5">
                <c:v>0.47399999999999998</c:v>
              </c:pt>
              <c:pt idx="6">
                <c:v>0.46100000000000002</c:v>
              </c:pt>
              <c:pt idx="7">
                <c:v>0.57999999999999996</c:v>
              </c:pt>
              <c:pt idx="8">
                <c:v>0.43099999999999999</c:v>
              </c:pt>
              <c:pt idx="9">
                <c:v>0.41599999999999998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D1B-409E-8818-07F7B502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11232"/>
        <c:axId val="335312768"/>
      </c:lineChart>
      <c:catAx>
        <c:axId val="3353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30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04960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5.0573571224004174E-2"/>
              <c:y val="9.7830761431807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303040"/>
        <c:crosses val="autoZero"/>
        <c:crossBetween val="between"/>
        <c:majorUnit val="200"/>
      </c:valAx>
      <c:catAx>
        <c:axId val="3353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5312768"/>
        <c:crosses val="autoZero"/>
        <c:auto val="0"/>
        <c:lblAlgn val="ctr"/>
        <c:lblOffset val="100"/>
        <c:noMultiLvlLbl val="0"/>
      </c:catAx>
      <c:valAx>
        <c:axId val="33531276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311232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9519253131333"/>
          <c:y val="0.80943137921713271"/>
          <c:w val="0.83238078162430829"/>
          <c:h val="0.1823367805520116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nb-NO" sz="1200" b="1"/>
              <a:t>Fig. 11: Storebrand Bank ASA </a:t>
            </a:r>
          </a:p>
          <a:p>
            <a:pPr>
              <a:defRPr b="1"/>
            </a:pPr>
            <a:r>
              <a:rPr lang="nb-NO" b="1"/>
              <a:t>- Development in operating expenses</a:t>
            </a:r>
          </a:p>
        </c:rich>
      </c:tx>
      <c:layout>
        <c:manualLayout>
          <c:xMode val="edge"/>
          <c:yMode val="edge"/>
          <c:x val="0.20543228503622676"/>
          <c:y val="2.423787528416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1672468347656"/>
          <c:y val="0.18333663590064486"/>
          <c:w val="0.7867534477495266"/>
          <c:h val="0.56947739330748792"/>
        </c:manualLayout>
      </c:layout>
      <c:barChart>
        <c:barDir val="col"/>
        <c:grouping val="stacked"/>
        <c:varyColors val="0"/>
        <c:ser>
          <c:idx val="1"/>
          <c:order val="0"/>
          <c:tx>
            <c:v>Operating expenses</c:v>
          </c:tx>
          <c:spPr>
            <a:solidFill>
              <a:srgbClr val="45637A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99</c:v>
              </c:pt>
              <c:pt idx="1">
                <c:v>88</c:v>
              </c:pt>
              <c:pt idx="2">
                <c:v>109</c:v>
              </c:pt>
              <c:pt idx="3">
                <c:v>81</c:v>
              </c:pt>
              <c:pt idx="4">
                <c:v>46</c:v>
              </c:pt>
              <c:pt idx="5">
                <c:v>67</c:v>
              </c:pt>
              <c:pt idx="6">
                <c:v>67</c:v>
              </c:pt>
              <c:pt idx="7">
                <c:v>67</c:v>
              </c:pt>
              <c:pt idx="8">
                <c:v>22</c:v>
              </c:pt>
              <c:pt idx="9">
                <c:v>-63.9</c:v>
              </c:pt>
            </c:numLit>
          </c:val>
          <c:extLst>
            <c:ext xmlns:c16="http://schemas.microsoft.com/office/drawing/2014/chart" uri="{C3380CC4-5D6E-409C-BE32-E72D297353CC}">
              <c16:uniqueId val="{00000000-7ACE-4E18-8966-110720C28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330688"/>
        <c:axId val="335558144"/>
      </c:barChart>
      <c:lineChart>
        <c:grouping val="standard"/>
        <c:varyColors val="0"/>
        <c:ser>
          <c:idx val="2"/>
          <c:order val="1"/>
          <c:tx>
            <c:v>Cost as % of total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9.7000000000000003E-3</c:v>
              </c:pt>
              <c:pt idx="1">
                <c:v>8.9999999999999993E-3</c:v>
              </c:pt>
              <c:pt idx="2">
                <c:v>1.06E-2</c:v>
              </c:pt>
              <c:pt idx="3">
                <c:v>8.0000000000000002E-3</c:v>
              </c:pt>
              <c:pt idx="4">
                <c:v>4.7000000000000002E-3</c:v>
              </c:pt>
              <c:pt idx="5">
                <c:v>7.1999999999999998E-3</c:v>
              </c:pt>
              <c:pt idx="6">
                <c:v>7.7000000000000002E-3</c:v>
              </c:pt>
              <c:pt idx="7">
                <c:v>7.6E-3</c:v>
              </c:pt>
              <c:pt idx="8">
                <c:v>2.3999999999999998E-3</c:v>
              </c:pt>
              <c:pt idx="9">
                <c:v>8.2000000000000007E-3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CE-4E18-8966-110720C28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60064"/>
        <c:axId val="335561856"/>
      </c:lineChart>
      <c:catAx>
        <c:axId val="3353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55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558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3.6735619911917788E-2"/>
              <c:y val="0.10603717868812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330688"/>
        <c:crosses val="autoZero"/>
        <c:crossBetween val="between"/>
      </c:valAx>
      <c:catAx>
        <c:axId val="33556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5561856"/>
        <c:crosses val="autoZero"/>
        <c:auto val="0"/>
        <c:lblAlgn val="ctr"/>
        <c:lblOffset val="100"/>
        <c:noMultiLvlLbl val="0"/>
      </c:catAx>
      <c:valAx>
        <c:axId val="335561856"/>
        <c:scaling>
          <c:orientation val="minMax"/>
        </c:scaling>
        <c:delete val="0"/>
        <c:axPos val="r"/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355600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4090035238642"/>
          <c:y val="0.853258847231252"/>
          <c:w val="0.75928985451943198"/>
          <c:h val="0.122507421615033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200" b="1" i="0" u="none" strike="noStrike" baseline="0">
                <a:effectLst/>
              </a:rPr>
              <a:t>Fig. 12: Storebrand Bank ASA (group) </a:t>
            </a:r>
            <a:r>
              <a:rPr lang="nb-NO" sz="1000" b="1" i="0" u="none" strike="noStrike" baseline="0">
                <a:effectLst/>
              </a:rPr>
              <a:t>- </a:t>
            </a:r>
            <a:r>
              <a:rPr lang="nb-NO" sz="1000"/>
              <a:t>Development in capital adequacy</a:t>
            </a:r>
            <a:r>
              <a:rPr lang="nb-NO" sz="1000" baseline="0"/>
              <a:t> </a:t>
            </a:r>
            <a:endParaRPr lang="nb-NO" sz="1000"/>
          </a:p>
        </c:rich>
      </c:tx>
      <c:layout>
        <c:manualLayout>
          <c:xMode val="edge"/>
          <c:yMode val="edge"/>
          <c:x val="0.12945060438873712"/>
          <c:y val="4.7368712978748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6158694448908"/>
          <c:y val="0.15587159291212707"/>
          <c:w val="0.89176160812677363"/>
          <c:h val="0.64784608481917449"/>
        </c:manualLayout>
      </c:layout>
      <c:lineChart>
        <c:grouping val="standard"/>
        <c:varyColors val="0"/>
        <c:ser>
          <c:idx val="0"/>
          <c:order val="0"/>
          <c:tx>
            <c:v>Core capital ratio</c:v>
          </c:tx>
          <c:spPr>
            <a:ln w="25400">
              <a:solidFill>
                <a:srgbClr val="45637A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637A"/>
              </a:solidFill>
              <a:ln>
                <a:solidFill>
                  <a:srgbClr val="45637A"/>
                </a:solidFill>
                <a:prstDash val="solid"/>
              </a:ln>
            </c:spPr>
          </c:marker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0.1115</c:v>
              </c:pt>
              <c:pt idx="1">
                <c:v>0.1116</c:v>
              </c:pt>
              <c:pt idx="2">
                <c:v>0.12189999999999999</c:v>
              </c:pt>
              <c:pt idx="3">
                <c:v>0.12353729951271521</c:v>
              </c:pt>
              <c:pt idx="4">
                <c:v>0.12845012189227054</c:v>
              </c:pt>
              <c:pt idx="5">
                <c:v>0.14133650689988914</c:v>
              </c:pt>
              <c:pt idx="6">
                <c:v>0.14806363383882973</c:v>
              </c:pt>
              <c:pt idx="7">
                <c:v>0.16185700483297227</c:v>
              </c:pt>
              <c:pt idx="8">
                <c:v>0.13300000000000001</c:v>
              </c:pt>
              <c:pt idx="9">
                <c:v>0.1396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7B-4A0E-9BC0-D54AAAB1D624}"/>
            </c:ext>
          </c:extLst>
        </c:ser>
        <c:ser>
          <c:idx val="1"/>
          <c:order val="1"/>
          <c:tx>
            <c:v>Total capital ratio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0.11799999999999999</c:v>
              </c:pt>
              <c:pt idx="1">
                <c:v>0.11840000000000001</c:v>
              </c:pt>
              <c:pt idx="2">
                <c:v>0.12889999999999999</c:v>
              </c:pt>
              <c:pt idx="3">
                <c:v>0.13070391251717195</c:v>
              </c:pt>
              <c:pt idx="4">
                <c:v>0.13592083756283194</c:v>
              </c:pt>
              <c:pt idx="5">
                <c:v>0.14970289365053807</c:v>
              </c:pt>
              <c:pt idx="6">
                <c:v>0.15672307302241004</c:v>
              </c:pt>
              <c:pt idx="7">
                <c:v>0.17853529274900448</c:v>
              </c:pt>
              <c:pt idx="8">
                <c:v>0.15</c:v>
              </c:pt>
              <c:pt idx="9">
                <c:v>0.1575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7B-4A0E-9BC0-D54AAAB1D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887360"/>
        <c:axId val="335913728"/>
      </c:lineChart>
      <c:catAx>
        <c:axId val="3358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359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913728"/>
        <c:scaling>
          <c:orientation val="minMax"/>
          <c:min val="6.0000000000000032E-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3588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36377595657685"/>
          <c:y val="0.92877762074612469"/>
          <c:w val="0.82096523648829611"/>
          <c:h val="7.1222461996050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7926509186352"/>
          <c:y val="0.11309314533357749"/>
          <c:w val="0.82503937007874018"/>
          <c:h val="0.64437160471220167"/>
        </c:manualLayout>
      </c:layout>
      <c:barChart>
        <c:barDir val="col"/>
        <c:grouping val="stacked"/>
        <c:varyColors val="0"/>
        <c:ser>
          <c:idx val="0"/>
          <c:order val="0"/>
          <c:tx>
            <c:v>Group internal</c:v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Lit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YTD</c:v>
              </c:pt>
            </c:strLit>
          </c:cat>
          <c:val>
            <c:numLit>
              <c:formatCode>General</c:formatCode>
              <c:ptCount val="10"/>
              <c:pt idx="0">
                <c:v>142.1</c:v>
              </c:pt>
              <c:pt idx="1">
                <c:v>144.07632838467998</c:v>
              </c:pt>
              <c:pt idx="2">
                <c:v>142.071</c:v>
              </c:pt>
              <c:pt idx="3">
                <c:v>265.98099999999999</c:v>
              </c:pt>
              <c:pt idx="4">
                <c:v>305.50799999999998</c:v>
              </c:pt>
              <c:pt idx="5">
                <c:v>309.23168929999997</c:v>
              </c:pt>
              <c:pt idx="6">
                <c:v>331.35119810000003</c:v>
              </c:pt>
              <c:pt idx="7">
                <c:v>369.0400224</c:v>
              </c:pt>
              <c:pt idx="8">
                <c:v>392.91992424758553</c:v>
              </c:pt>
              <c:pt idx="9">
                <c:v>404.41285244394277</c:v>
              </c:pt>
            </c:numLit>
          </c:val>
          <c:extLst>
            <c:ext xmlns:c16="http://schemas.microsoft.com/office/drawing/2014/chart" uri="{C3380CC4-5D6E-409C-BE32-E72D297353CC}">
              <c16:uniqueId val="{00000000-D234-4B14-ACBE-2F2FC502D619}"/>
            </c:ext>
          </c:extLst>
        </c:ser>
        <c:ser>
          <c:idx val="1"/>
          <c:order val="1"/>
          <c:tx>
            <c:v>Real estate (group internal)</c:v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Lit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YTD</c:v>
              </c:pt>
            </c:strLit>
          </c:cat>
          <c:val>
            <c:numLit>
              <c:formatCode>General</c:formatCode>
              <c:ptCount val="10"/>
              <c:pt idx="0">
                <c:v>20</c:v>
              </c:pt>
              <c:pt idx="1">
                <c:v>25.61799158306</c:v>
              </c:pt>
              <c:pt idx="2">
                <c:v>28.154</c:v>
              </c:pt>
              <c:pt idx="3">
                <c:v>28.574999999999999</c:v>
              </c:pt>
              <c:pt idx="4">
                <c:v>29.667000000000002</c:v>
              </c:pt>
              <c:pt idx="5">
                <c:v>31.053000000000001</c:v>
              </c:pt>
              <c:pt idx="6">
                <c:v>29.16</c:v>
              </c:pt>
              <c:pt idx="7">
                <c:v>22.599543111479999</c:v>
              </c:pt>
              <c:pt idx="8">
                <c:v>22.238</c:v>
              </c:pt>
              <c:pt idx="9">
                <c:v>22.422000000000001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D234-4B14-ACBE-2F2FC502D619}"/>
            </c:ext>
          </c:extLst>
        </c:ser>
        <c:ser>
          <c:idx val="2"/>
          <c:order val="2"/>
          <c:tx>
            <c:v>External discretionary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Lit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YTD</c:v>
              </c:pt>
            </c:strLit>
          </c:cat>
          <c:val>
            <c:numLit>
              <c:formatCode>General</c:formatCode>
              <c:ptCount val="10"/>
              <c:pt idx="0">
                <c:v>30.3</c:v>
              </c:pt>
              <c:pt idx="1">
                <c:v>27.961219280949997</c:v>
              </c:pt>
              <c:pt idx="2">
                <c:v>35.722000000000001</c:v>
              </c:pt>
              <c:pt idx="3">
                <c:v>21.011000000000003</c:v>
              </c:pt>
              <c:pt idx="4">
                <c:v>24.056535085419998</c:v>
              </c:pt>
              <c:pt idx="5">
                <c:v>25.364000000000001</c:v>
              </c:pt>
              <c:pt idx="6">
                <c:v>25.280999999999999</c:v>
              </c:pt>
              <c:pt idx="7">
                <c:v>24.680982445160002</c:v>
              </c:pt>
              <c:pt idx="8">
                <c:v>30.446000000000002</c:v>
              </c:pt>
              <c:pt idx="9">
                <c:v>33.561999999999998</c:v>
              </c:pt>
            </c:numLit>
          </c:val>
          <c:extLst>
            <c:ext xmlns:c16="http://schemas.microsoft.com/office/drawing/2014/chart" uri="{C3380CC4-5D6E-409C-BE32-E72D297353CC}">
              <c16:uniqueId val="{00000002-D234-4B14-ACBE-2F2FC502D619}"/>
            </c:ext>
          </c:extLst>
        </c:ser>
        <c:ser>
          <c:idx val="3"/>
          <c:order val="3"/>
          <c:tx>
            <c:v>Mutual funds</c:v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Lit>
              <c:ptCount val="10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YTD</c:v>
              </c:pt>
            </c:strLit>
          </c:cat>
          <c:val>
            <c:numLit>
              <c:formatCode>General</c:formatCode>
              <c:ptCount val="10"/>
              <c:pt idx="0">
                <c:v>24.6</c:v>
              </c:pt>
              <c:pt idx="1">
                <c:v>29.700221791459999</c:v>
              </c:pt>
              <c:pt idx="2">
                <c:v>22.722999999999999</c:v>
              </c:pt>
              <c:pt idx="3">
                <c:v>34.993000000000002</c:v>
              </c:pt>
              <c:pt idx="4">
                <c:v>47.600000000000009</c:v>
              </c:pt>
              <c:pt idx="5">
                <c:v>48.301310699999995</c:v>
              </c:pt>
              <c:pt idx="6">
                <c:v>56.369801900000006</c:v>
              </c:pt>
              <c:pt idx="7">
                <c:v>71.062977599999982</c:v>
              </c:pt>
              <c:pt idx="8">
                <c:v>88.919075752414471</c:v>
              </c:pt>
              <c:pt idx="9">
                <c:v>97.592147556057228</c:v>
              </c:pt>
            </c:numLit>
          </c:val>
          <c:extLst>
            <c:ext xmlns:c16="http://schemas.microsoft.com/office/drawing/2014/chart" uri="{C3380CC4-5D6E-409C-BE32-E72D297353CC}">
              <c16:uniqueId val="{00000003-D234-4B14-ACBE-2F2FC502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817024"/>
        <c:axId val="344823296"/>
      </c:barChart>
      <c:catAx>
        <c:axId val="34481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823296"/>
        <c:crosses val="autoZero"/>
        <c:auto val="1"/>
        <c:lblAlgn val="ctr"/>
        <c:lblOffset val="100"/>
        <c:noMultiLvlLbl val="0"/>
      </c:catAx>
      <c:valAx>
        <c:axId val="344823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344817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nb-NO" sz="1100"/>
              <a:t>Fig. 2: Asset allocation Guaranteed pension, Norway</a:t>
            </a:r>
          </a:p>
        </c:rich>
      </c:tx>
      <c:layout>
        <c:manualLayout>
          <c:xMode val="edge"/>
          <c:yMode val="edge"/>
          <c:x val="0.1387576941403868"/>
          <c:y val="6.91454246185328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02310254054285"/>
          <c:y val="0.1782282129987989"/>
          <c:w val="0.75054094604496446"/>
          <c:h val="0.61760848912290867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'6. Guaranteed pension'!$C$216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pension'!$D$215:$F$215</c:f>
              <c:strCache>
                <c:ptCount val="3"/>
                <c:pt idx="0">
                  <c:v>Defined Benefit</c:v>
                </c:pt>
                <c:pt idx="1">
                  <c:v>Paid-Up (Total)</c:v>
                </c:pt>
                <c:pt idx="2">
                  <c:v>Individual </c:v>
                </c:pt>
              </c:strCache>
            </c:strRef>
          </c:cat>
          <c:val>
            <c:numRef>
              <c:f>'6. Guaranteed pension'!$D$216:$F$216</c:f>
              <c:numCache>
                <c:formatCode>0%</c:formatCode>
                <c:ptCount val="3"/>
                <c:pt idx="0">
                  <c:v>0.11716084768309665</c:v>
                </c:pt>
                <c:pt idx="1">
                  <c:v>6.4899194814704672E-2</c:v>
                </c:pt>
                <c:pt idx="2">
                  <c:v>6.4899194814704672E-2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E-45C3-97ED-49555818400F}"/>
            </c:ext>
          </c:extLst>
        </c:ser>
        <c:ser>
          <c:idx val="3"/>
          <c:order val="1"/>
          <c:tx>
            <c:strRef>
              <c:f>'6. Guaranteed pension'!$C$217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pension'!$D$215:$F$215</c:f>
              <c:strCache>
                <c:ptCount val="3"/>
                <c:pt idx="0">
                  <c:v>Defined Benefit</c:v>
                </c:pt>
                <c:pt idx="1">
                  <c:v>Paid-Up (Total)</c:v>
                </c:pt>
                <c:pt idx="2">
                  <c:v>Individual </c:v>
                </c:pt>
              </c:strCache>
            </c:strRef>
          </c:cat>
          <c:val>
            <c:numRef>
              <c:f>'6. Guaranteed pension'!$D$217:$F$217</c:f>
              <c:numCache>
                <c:formatCode>0%</c:formatCode>
                <c:ptCount val="3"/>
                <c:pt idx="0">
                  <c:v>0.45899006215327381</c:v>
                </c:pt>
                <c:pt idx="1">
                  <c:v>0.29032771061190094</c:v>
                </c:pt>
                <c:pt idx="2">
                  <c:v>0.29032771061190094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E-45C3-97ED-49555818400F}"/>
            </c:ext>
          </c:extLst>
        </c:ser>
        <c:ser>
          <c:idx val="0"/>
          <c:order val="2"/>
          <c:tx>
            <c:strRef>
              <c:f>'6. Guaranteed pension'!$C$218</c:f>
              <c:strCache>
                <c:ptCount val="1"/>
                <c:pt idx="0">
                  <c:v>Bonds at amortised cost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pension'!$D$215:$F$215</c:f>
              <c:strCache>
                <c:ptCount val="3"/>
                <c:pt idx="0">
                  <c:v>Defined Benefit</c:v>
                </c:pt>
                <c:pt idx="1">
                  <c:v>Paid-Up (Total)</c:v>
                </c:pt>
                <c:pt idx="2">
                  <c:v>Individual </c:v>
                </c:pt>
              </c:strCache>
            </c:strRef>
          </c:cat>
          <c:val>
            <c:numRef>
              <c:f>'6. Guaranteed pension'!$D$218:$F$218</c:f>
              <c:numCache>
                <c:formatCode>0%</c:formatCode>
                <c:ptCount val="3"/>
                <c:pt idx="0">
                  <c:v>0.29865379799247627</c:v>
                </c:pt>
                <c:pt idx="1">
                  <c:v>0.51090719175392496</c:v>
                </c:pt>
                <c:pt idx="2">
                  <c:v>0.51090719175392496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E-45C3-97ED-49555818400F}"/>
            </c:ext>
          </c:extLst>
        </c:ser>
        <c:ser>
          <c:idx val="1"/>
          <c:order val="3"/>
          <c:tx>
            <c:strRef>
              <c:f>'6. Guaranteed pension'!$C$219</c:f>
              <c:strCache>
                <c:ptCount val="1"/>
                <c:pt idx="0">
                  <c:v>Real estate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pension'!$D$215:$F$215</c:f>
              <c:strCache>
                <c:ptCount val="3"/>
                <c:pt idx="0">
                  <c:v>Defined Benefit</c:v>
                </c:pt>
                <c:pt idx="1">
                  <c:v>Paid-Up (Total)</c:v>
                </c:pt>
                <c:pt idx="2">
                  <c:v>Individual </c:v>
                </c:pt>
              </c:strCache>
            </c:strRef>
          </c:cat>
          <c:val>
            <c:numRef>
              <c:f>'6. Guaranteed pension'!$D$219:$F$219</c:f>
              <c:numCache>
                <c:formatCode>0%</c:formatCode>
                <c:ptCount val="3"/>
                <c:pt idx="0">
                  <c:v>9.9311808012601088E-2</c:v>
                </c:pt>
                <c:pt idx="1">
                  <c:v>0.11473101315272452</c:v>
                </c:pt>
                <c:pt idx="2">
                  <c:v>0.11473101315272452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CE-45C3-97ED-49555818400F}"/>
            </c:ext>
          </c:extLst>
        </c:ser>
        <c:ser>
          <c:idx val="4"/>
          <c:order val="4"/>
          <c:tx>
            <c:strRef>
              <c:f>'6. Guaranteed pension'!$C$220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pension'!$D$215:$F$215</c:f>
              <c:strCache>
                <c:ptCount val="3"/>
                <c:pt idx="0">
                  <c:v>Defined Benefit</c:v>
                </c:pt>
                <c:pt idx="1">
                  <c:v>Paid-Up (Total)</c:v>
                </c:pt>
                <c:pt idx="2">
                  <c:v>Individual </c:v>
                </c:pt>
              </c:strCache>
            </c:strRef>
          </c:cat>
          <c:val>
            <c:numRef>
              <c:f>'6. Guaranteed pension'!$D$220:$F$220</c:f>
              <c:numCache>
                <c:formatCode>0%</c:formatCode>
                <c:ptCount val="3"/>
                <c:pt idx="0">
                  <c:v>2.5883484158552239E-2</c:v>
                </c:pt>
                <c:pt idx="1">
                  <c:v>1.9134889666744925E-2</c:v>
                </c:pt>
                <c:pt idx="2">
                  <c:v>1.9134889666744925E-2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CE-45C3-97ED-49555818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643648"/>
        <c:axId val="431655936"/>
      </c:barChart>
      <c:catAx>
        <c:axId val="431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1655936"/>
        <c:crosses val="autoZero"/>
        <c:auto val="1"/>
        <c:lblAlgn val="ctr"/>
        <c:lblOffset val="100"/>
        <c:noMultiLvlLbl val="0"/>
      </c:catAx>
      <c:valAx>
        <c:axId val="431655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3164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479455805776195E-2"/>
          <c:y val="0.86657035391943527"/>
          <c:w val="0.87119784470757355"/>
          <c:h val="0.133429646080564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nb-NO"/>
    </a:p>
  </c:tx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nb-NO" sz="1050"/>
              <a:t>Fig. 3: Asset allocation Guaranteed pension,</a:t>
            </a:r>
            <a:r>
              <a:rPr lang="nb-NO" sz="1050" baseline="0"/>
              <a:t> Sweden</a:t>
            </a:r>
            <a:endParaRPr lang="nb-NO" sz="1050"/>
          </a:p>
        </c:rich>
      </c:tx>
      <c:layout>
        <c:manualLayout>
          <c:xMode val="edge"/>
          <c:yMode val="edge"/>
          <c:x val="0.20223420605776801"/>
          <c:y val="7.020744758218415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510203211869"/>
          <c:y val="0.16841103081294831"/>
          <c:w val="0.76397169305803225"/>
          <c:h val="0.5145247469066366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'6. Guaranteed pension'!$C$253</c:f>
              <c:strCache>
                <c:ptCount val="1"/>
                <c:pt idx="0">
                  <c:v>Swedish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pension'!$D$253:$H$253</c:f>
              <c:numCache>
                <c:formatCode>0%</c:formatCode>
                <c:ptCount val="5"/>
                <c:pt idx="0">
                  <c:v>1.8647310298149773E-2</c:v>
                </c:pt>
                <c:pt idx="1">
                  <c:v>0</c:v>
                </c:pt>
                <c:pt idx="2">
                  <c:v>7.0148869470400263E-2</c:v>
                </c:pt>
                <c:pt idx="3">
                  <c:v>1.0724077850862384E-2</c:v>
                </c:pt>
                <c:pt idx="4">
                  <c:v>1.7609029239373789E-4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FCE-95FC-D37E3D80E63C}"/>
            </c:ext>
          </c:extLst>
        </c:ser>
        <c:ser>
          <c:idx val="2"/>
          <c:order val="1"/>
          <c:tx>
            <c:strRef>
              <c:f>'6. Guaranteed pension'!$C$254</c:f>
              <c:strCache>
                <c:ptCount val="1"/>
                <c:pt idx="0">
                  <c:v>International equity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pension'!$D$254:$H$254</c:f>
              <c:numCache>
                <c:formatCode>0%</c:formatCode>
                <c:ptCount val="5"/>
                <c:pt idx="0">
                  <c:v>6.7252330338253008E-2</c:v>
                </c:pt>
                <c:pt idx="1">
                  <c:v>0</c:v>
                </c:pt>
                <c:pt idx="2">
                  <c:v>0.25293422786267056</c:v>
                </c:pt>
                <c:pt idx="3">
                  <c:v>3.8668809681384142E-2</c:v>
                </c:pt>
                <c:pt idx="4">
                  <c:v>5.4504138121871254E-4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FCE-95FC-D37E3D80E63C}"/>
            </c:ext>
          </c:extLst>
        </c:ser>
        <c:ser>
          <c:idx val="3"/>
          <c:order val="2"/>
          <c:tx>
            <c:strRef>
              <c:f>'6. Guaranteed pension'!$C$255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1E-4FCE-95FC-D37E3D80E63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pension'!$D$255:$H$255</c:f>
              <c:numCache>
                <c:formatCode>0%</c:formatCode>
                <c:ptCount val="5"/>
                <c:pt idx="0">
                  <c:v>0.23394316944419505</c:v>
                </c:pt>
                <c:pt idx="1">
                  <c:v>0.16699016836153424</c:v>
                </c:pt>
                <c:pt idx="2">
                  <c:v>0.19363632233344941</c:v>
                </c:pt>
                <c:pt idx="3">
                  <c:v>0.31302421696673377</c:v>
                </c:pt>
                <c:pt idx="4">
                  <c:v>0.45801085051611229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E-4FCE-95FC-D37E3D80E63C}"/>
            </c:ext>
          </c:extLst>
        </c:ser>
        <c:ser>
          <c:idx val="4"/>
          <c:order val="3"/>
          <c:tx>
            <c:strRef>
              <c:f>'6. Guaranteed pension'!$C$256</c:f>
              <c:strCache>
                <c:ptCount val="1"/>
                <c:pt idx="0">
                  <c:v>Index linked 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pension'!$D$256:$H$256</c:f>
              <c:numCache>
                <c:formatCode>0%</c:formatCode>
                <c:ptCount val="5"/>
                <c:pt idx="0">
                  <c:v>9.8351900068833889E-2</c:v>
                </c:pt>
                <c:pt idx="1">
                  <c:v>0</c:v>
                </c:pt>
                <c:pt idx="2">
                  <c:v>7.5722009359240357E-6</c:v>
                </c:pt>
                <c:pt idx="3">
                  <c:v>6.7531976390821059E-6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E-4FCE-95FC-D37E3D80E63C}"/>
            </c:ext>
          </c:extLst>
        </c:ser>
        <c:ser>
          <c:idx val="5"/>
          <c:order val="4"/>
          <c:tx>
            <c:strRef>
              <c:f>'6. Guaranteed pension'!$C$257</c:f>
              <c:strCache>
                <c:ptCount val="1"/>
                <c:pt idx="0">
                  <c:v>Credit bonds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pension'!$D$257:$H$257</c:f>
              <c:numCache>
                <c:formatCode>0%</c:formatCode>
                <c:ptCount val="5"/>
                <c:pt idx="0">
                  <c:v>0.30070054031157123</c:v>
                </c:pt>
                <c:pt idx="1">
                  <c:v>0.39208405417950126</c:v>
                </c:pt>
                <c:pt idx="2">
                  <c:v>0.29265042177159212</c:v>
                </c:pt>
                <c:pt idx="3">
                  <c:v>0.33278407325868803</c:v>
                </c:pt>
                <c:pt idx="4">
                  <c:v>0.25074419111666402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1E-4FCE-95FC-D37E3D80E63C}"/>
            </c:ext>
          </c:extLst>
        </c:ser>
        <c:ser>
          <c:idx val="6"/>
          <c:order val="5"/>
          <c:tx>
            <c:strRef>
              <c:f>'6. Guaranteed pension'!$C$258</c:f>
              <c:strCache>
                <c:ptCount val="1"/>
                <c:pt idx="0">
                  <c:v>Swedish mortgage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pension'!$D$258:$H$258</c:f>
              <c:numCache>
                <c:formatCode>0%</c:formatCode>
                <c:ptCount val="5"/>
                <c:pt idx="0">
                  <c:v>0.22744884075887645</c:v>
                </c:pt>
                <c:pt idx="1">
                  <c:v>0.33929701675176166</c:v>
                </c:pt>
                <c:pt idx="2">
                  <c:v>0.10637427874786085</c:v>
                </c:pt>
                <c:pt idx="3">
                  <c:v>0.24668755655803024</c:v>
                </c:pt>
                <c:pt idx="4">
                  <c:v>0.24089990524665217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E-4FCE-95FC-D37E3D80E63C}"/>
            </c:ext>
          </c:extLst>
        </c:ser>
        <c:ser>
          <c:idx val="0"/>
          <c:order val="6"/>
          <c:tx>
            <c:strRef>
              <c:f>'6. Guaranteed pension'!$C$259</c:f>
              <c:strCache>
                <c:ptCount val="1"/>
                <c:pt idx="0">
                  <c:v>Alternative investments</c:v>
                </c:pt>
              </c:strCache>
            </c:strRef>
          </c:tx>
          <c:invertIfNegative val="0"/>
          <c:cat>
            <c:strRef>
              <c:f>'6. Guaranteed pension'!$D$252:$H$252</c:f>
              <c:strCache>
                <c:ptCount val="5"/>
                <c:pt idx="0">
                  <c:v>Defined Benefit</c:v>
                </c:pt>
                <c:pt idx="1">
                  <c:v>Pay-Out</c:v>
                </c:pt>
                <c:pt idx="2">
                  <c:v>DC/P250</c:v>
                </c:pt>
                <c:pt idx="3">
                  <c:v>DC/P300</c:v>
                </c:pt>
                <c:pt idx="4">
                  <c:v>DC/P520</c:v>
                </c:pt>
              </c:strCache>
            </c:strRef>
          </c:cat>
          <c:val>
            <c:numRef>
              <c:f>'6. Guaranteed pension'!$D$259:$H$259</c:f>
              <c:numCache>
                <c:formatCode>0%</c:formatCode>
                <c:ptCount val="5"/>
                <c:pt idx="0">
                  <c:v>5.3653606643046733E-2</c:v>
                </c:pt>
                <c:pt idx="1">
                  <c:v>0.10162876070720282</c:v>
                </c:pt>
                <c:pt idx="2">
                  <c:v>8.4240735412154891E-2</c:v>
                </c:pt>
                <c:pt idx="3">
                  <c:v>5.8097759289023353E-2</c:v>
                </c:pt>
                <c:pt idx="4">
                  <c:v>4.9623921446959082E-2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1E-4FCE-95FC-D37E3D80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982848"/>
        <c:axId val="431991040"/>
      </c:barChart>
      <c:catAx>
        <c:axId val="4319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1991040"/>
        <c:crosses val="autoZero"/>
        <c:auto val="1"/>
        <c:lblAlgn val="ctr"/>
        <c:lblOffset val="100"/>
        <c:noMultiLvlLbl val="0"/>
      </c:catAx>
      <c:valAx>
        <c:axId val="431991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3198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026917031732806"/>
          <c:y val="0.77100598804044163"/>
          <c:w val="0.62664904534465227"/>
          <c:h val="0.22462242575532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Fig. 4: </a:t>
            </a:r>
            <a:r>
              <a:rPr lang="el-GR" sz="1800" b="1" i="0" u="none" strike="noStrike" baseline="0">
                <a:effectLst/>
              </a:rPr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5361413156689"/>
          <c:y val="0.23177092446777486"/>
          <c:w val="0.83814585676790399"/>
          <c:h val="0.730717410323709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'6. Guaranteed pension'!$D$267:$D$277</c:f>
              <c:numCache>
                <c:formatCode>0.0%</c:formatCode>
                <c:ptCount val="11"/>
                <c:pt idx="0">
                  <c:v>-0.1</c:v>
                </c:pt>
                <c:pt idx="1">
                  <c:v>-0.08</c:v>
                </c:pt>
                <c:pt idx="2">
                  <c:v>-0.06</c:v>
                </c:pt>
                <c:pt idx="3">
                  <c:v>-0.04</c:v>
                </c:pt>
                <c:pt idx="4">
                  <c:v>-0.02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</c:numCache>
            </c:numRef>
          </c:cat>
          <c:val>
            <c:numRef>
              <c:f>'6. Guaranteed pension'!$E$267:$E$277</c:f>
              <c:numCache>
                <c:formatCode>0</c:formatCode>
                <c:ptCount val="11"/>
                <c:pt idx="0">
                  <c:v>-31.772728000000001</c:v>
                </c:pt>
                <c:pt idx="1">
                  <c:v>-25.231283999999999</c:v>
                </c:pt>
                <c:pt idx="2">
                  <c:v>-18.68984</c:v>
                </c:pt>
                <c:pt idx="3">
                  <c:v>-13.082888000000001</c:v>
                </c:pt>
                <c:pt idx="4">
                  <c:v>-6.5414440000000003</c:v>
                </c:pt>
                <c:pt idx="5">
                  <c:v>0</c:v>
                </c:pt>
                <c:pt idx="6">
                  <c:v>6.5414440000000003</c:v>
                </c:pt>
                <c:pt idx="7">
                  <c:v>12.148396</c:v>
                </c:pt>
                <c:pt idx="8">
                  <c:v>18.68984</c:v>
                </c:pt>
                <c:pt idx="9">
                  <c:v>25.231283999999999</c:v>
                </c:pt>
                <c:pt idx="10">
                  <c:v>30.838235999999998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F-4E31-BC91-138450B1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061440"/>
        <c:axId val="432069632"/>
      </c:lineChart>
      <c:catAx>
        <c:axId val="432061440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432069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3206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32061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baseline="0"/>
              <a:t>Fig. 5: </a:t>
            </a: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change in the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81046840298809"/>
          <c:y val="0.2210498687664042"/>
          <c:w val="0.80390748031496062"/>
          <c:h val="0.7222292667961959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'6. Guaranteed pension'!$D$283:$D$293</c:f>
              <c:numCache>
                <c:formatCode>0.0%</c:formatCode>
                <c:ptCount val="11"/>
                <c:pt idx="0">
                  <c:v>-0.01</c:v>
                </c:pt>
                <c:pt idx="1">
                  <c:v>-8.0000000000000002E-3</c:v>
                </c:pt>
                <c:pt idx="2">
                  <c:v>-6.0000000000000001E-3</c:v>
                </c:pt>
                <c:pt idx="3">
                  <c:v>-4.0000000000000001E-3</c:v>
                </c:pt>
                <c:pt idx="4">
                  <c:v>-2E-3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8.0000000000000002E-3</c:v>
                </c:pt>
                <c:pt idx="10">
                  <c:v>0.01</c:v>
                </c:pt>
              </c:numCache>
            </c:numRef>
          </c:cat>
          <c:val>
            <c:numRef>
              <c:f>'6. Guaranteed pension'!$E$283:$E$293</c:f>
              <c:numCache>
                <c:formatCode>0</c:formatCode>
                <c:ptCount val="11"/>
                <c:pt idx="0">
                  <c:v>-201.84240430683491</c:v>
                </c:pt>
                <c:pt idx="1">
                  <c:v>-156.92368222132802</c:v>
                </c:pt>
                <c:pt idx="2">
                  <c:v>-114.55054402969137</c:v>
                </c:pt>
                <c:pt idx="3">
                  <c:v>-77.571544572517993</c:v>
                </c:pt>
                <c:pt idx="4">
                  <c:v>-36.376538071196343</c:v>
                </c:pt>
                <c:pt idx="5">
                  <c:v>-3.2883438760777646E-5</c:v>
                </c:pt>
                <c:pt idx="6">
                  <c:v>45.038175106094791</c:v>
                </c:pt>
                <c:pt idx="7">
                  <c:v>76.548566386655992</c:v>
                </c:pt>
                <c:pt idx="8">
                  <c:v>114.10367728453755</c:v>
                </c:pt>
                <c:pt idx="9">
                  <c:v>148.80801640776909</c:v>
                </c:pt>
                <c:pt idx="10">
                  <c:v>183.38696112257892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C-4262-AF8E-49C20C60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53600"/>
        <c:axId val="608161792"/>
      </c:lineChart>
      <c:catAx>
        <c:axId val="608153600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608161792"/>
        <c:crosses val="autoZero"/>
        <c:auto val="1"/>
        <c:lblAlgn val="ctr"/>
        <c:lblOffset val="100"/>
        <c:tickLblSkip val="2"/>
        <c:noMultiLvlLbl val="0"/>
      </c:catAx>
      <c:valAx>
        <c:axId val="60816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0815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baseline="0"/>
              <a:t>Fig. 6: </a:t>
            </a: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 change in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'6. Guaranteed pension'!$D$299:$D$309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'6. Guaranteed pension'!$E$299:$E$309</c:f>
              <c:numCache>
                <c:formatCode>0</c:formatCode>
                <c:ptCount val="11"/>
                <c:pt idx="0">
                  <c:v>-66.348932000000005</c:v>
                </c:pt>
                <c:pt idx="1">
                  <c:v>-53.266044000000001</c:v>
                </c:pt>
                <c:pt idx="2">
                  <c:v>-40.183155999999997</c:v>
                </c:pt>
                <c:pt idx="3">
                  <c:v>-26.165776000000001</c:v>
                </c:pt>
                <c:pt idx="4">
                  <c:v>-13.082888000000001</c:v>
                </c:pt>
                <c:pt idx="5">
                  <c:v>0</c:v>
                </c:pt>
                <c:pt idx="6">
                  <c:v>13.082888000000001</c:v>
                </c:pt>
                <c:pt idx="7">
                  <c:v>26.165776000000001</c:v>
                </c:pt>
                <c:pt idx="8">
                  <c:v>40.183155999999997</c:v>
                </c:pt>
                <c:pt idx="9">
                  <c:v>53.266044000000001</c:v>
                </c:pt>
                <c:pt idx="10">
                  <c:v>66.348932000000005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0-4F72-B783-4A10B109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821632"/>
        <c:axId val="788661376"/>
      </c:lineChart>
      <c:catAx>
        <c:axId val="608821632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788661376"/>
        <c:crosses val="autoZero"/>
        <c:auto val="1"/>
        <c:lblAlgn val="ctr"/>
        <c:lblOffset val="100"/>
        <c:tickLblSkip val="2"/>
        <c:noMultiLvlLbl val="0"/>
      </c:catAx>
      <c:valAx>
        <c:axId val="788661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08821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baseline="0"/>
              <a:t>Fig. 7: </a:t>
            </a: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change of the spread of the 5Y Swedish  Mortgage Bond and  the change in the ITRAXX EUR 5Y.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'6. Guaranteed pension'!$D$316:$D$326</c:f>
              <c:numCache>
                <c:formatCode>0.00%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'6. Guaranteed pension'!$E$316:$E$326</c:f>
              <c:numCache>
                <c:formatCode>0</c:formatCode>
                <c:ptCount val="11"/>
                <c:pt idx="0">
                  <c:v>205.58823999999998</c:v>
                </c:pt>
                <c:pt idx="1">
                  <c:v>164.47059200000001</c:v>
                </c:pt>
                <c:pt idx="2">
                  <c:v>123.35294399999999</c:v>
                </c:pt>
                <c:pt idx="3">
                  <c:v>82.235296000000005</c:v>
                </c:pt>
                <c:pt idx="4">
                  <c:v>41.117648000000003</c:v>
                </c:pt>
                <c:pt idx="5">
                  <c:v>0</c:v>
                </c:pt>
                <c:pt idx="6">
                  <c:v>-41.117648000000003</c:v>
                </c:pt>
                <c:pt idx="7">
                  <c:v>-82.235296000000005</c:v>
                </c:pt>
                <c:pt idx="8">
                  <c:v>-123.35294399999999</c:v>
                </c:pt>
                <c:pt idx="9">
                  <c:v>-164.47059200000001</c:v>
                </c:pt>
                <c:pt idx="10">
                  <c:v>-205.58823999999998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A-46B0-AA4A-C6873565E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716928"/>
        <c:axId val="790114688"/>
      </c:lineChart>
      <c:catAx>
        <c:axId val="78871692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790114688"/>
        <c:crosses val="autoZero"/>
        <c:auto val="1"/>
        <c:lblAlgn val="ctr"/>
        <c:lblOffset val="100"/>
        <c:tickLblSkip val="2"/>
        <c:noMultiLvlLbl val="0"/>
      </c:catAx>
      <c:valAx>
        <c:axId val="79011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88716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200"/>
              <a:t>Storebrand</a:t>
            </a:r>
            <a:r>
              <a:rPr lang="nb-NO" sz="1200" baseline="0"/>
              <a:t> Bank ASA (group)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800" baseline="0"/>
              <a:t>- </a:t>
            </a:r>
            <a:r>
              <a:rPr lang="nb-NO" sz="800"/>
              <a:t>Development  customers loans/</a:t>
            </a:r>
            <a:r>
              <a:rPr lang="nb-NO" sz="800" baseline="0"/>
              <a:t>deposits</a:t>
            </a:r>
            <a:endParaRPr lang="nb-NO" sz="800"/>
          </a:p>
        </c:rich>
      </c:tx>
      <c:layout>
        <c:manualLayout>
          <c:xMode val="edge"/>
          <c:yMode val="edge"/>
          <c:x val="0.33365104231081061"/>
          <c:y val="3.3263745101225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6158694448908"/>
          <c:y val="7.9807707581363754E-2"/>
          <c:w val="0.89176160812677363"/>
          <c:h val="0.72390989294279429"/>
        </c:manualLayout>
      </c:layout>
      <c:barChart>
        <c:barDir val="col"/>
        <c:grouping val="stacked"/>
        <c:varyColors val="0"/>
        <c:ser>
          <c:idx val="0"/>
          <c:order val="0"/>
          <c:tx>
            <c:v>Lending Corporate Banking</c:v>
          </c:tx>
          <c:spPr>
            <a:ln w="25400">
              <a:solidFill>
                <a:srgbClr val="45637A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11.159173182009996</c:v>
              </c:pt>
              <c:pt idx="1">
                <c:v>11.531978618239998</c:v>
              </c:pt>
              <c:pt idx="2">
                <c:v>10.874475926949996</c:v>
              </c:pt>
              <c:pt idx="3">
                <c:v>10.68912744759</c:v>
              </c:pt>
              <c:pt idx="4">
                <c:v>9.8411483084699931</c:v>
              </c:pt>
              <c:pt idx="5">
                <c:v>7.585</c:v>
              </c:pt>
              <c:pt idx="6">
                <c:v>6.9245256156400004</c:v>
              </c:pt>
              <c:pt idx="7">
                <c:v>4.6364389635000007</c:v>
              </c:pt>
              <c:pt idx="8">
                <c:v>4.5149999999999997</c:v>
              </c:pt>
              <c:pt idx="9">
                <c:v>3.7149999999999999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7E78-45F2-B546-CBE2099ADA7E}"/>
            </c:ext>
          </c:extLst>
        </c:ser>
        <c:ser>
          <c:idx val="1"/>
          <c:order val="1"/>
          <c:tx>
            <c:v>Retail lending</c:v>
          </c:tx>
          <c:spPr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8-45F2-B546-CBE2099ADA7E}"/>
                </c:ext>
              </c:extLst>
            </c:dLbl>
            <c:dLbl>
              <c:idx val="1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nb-NO"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8-45F2-B546-CBE2099ADA7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24.28631859199</c:v>
              </c:pt>
              <c:pt idx="1">
                <c:v>23.921557963760002</c:v>
              </c:pt>
              <c:pt idx="2">
                <c:v>24.035589156049998</c:v>
              </c:pt>
              <c:pt idx="3">
                <c:v>24.10987255241</c:v>
              </c:pt>
              <c:pt idx="4">
                <c:v>23.905636024530001</c:v>
              </c:pt>
              <c:pt idx="5">
                <c:v>23.536999999999999</c:v>
              </c:pt>
              <c:pt idx="6">
                <c:v>23.938987307870011</c:v>
              </c:pt>
              <c:pt idx="7">
                <c:v>24.28631859199</c:v>
              </c:pt>
              <c:pt idx="8">
                <c:v>23.893999999999998</c:v>
              </c:pt>
              <c:pt idx="9">
                <c:v>23.844000000000001</c:v>
              </c:pt>
            </c:numLit>
          </c:val>
          <c:extLst>
            <c:ext xmlns:c16="http://schemas.microsoft.com/office/drawing/2014/chart" uri="{C3380CC4-5D6E-409C-BE32-E72D297353CC}">
              <c16:uniqueId val="{00000003-7E78-45F2-B546-CBE2099ADA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0209280"/>
        <c:axId val="790223104"/>
      </c:barChart>
      <c:lineChart>
        <c:grouping val="standard"/>
        <c:varyColors val="0"/>
        <c:ser>
          <c:idx val="2"/>
          <c:order val="2"/>
          <c:tx>
            <c:v>Customer deposit (bn)</c:v>
          </c:tx>
          <c:cat>
            <c:strLit>
              <c:ptCount val="10"/>
              <c:pt idx="0">
                <c:v>4Q 12</c:v>
              </c:pt>
              <c:pt idx="1">
                <c:v>1Q 13</c:v>
              </c:pt>
              <c:pt idx="2">
                <c:v>2Q 13</c:v>
              </c:pt>
              <c:pt idx="3">
                <c:v>3Q 13</c:v>
              </c:pt>
              <c:pt idx="4">
                <c:v>4Q 13</c:v>
              </c:pt>
              <c:pt idx="5">
                <c:v>1Q 14</c:v>
              </c:pt>
              <c:pt idx="6">
                <c:v>2Q 14</c:v>
              </c:pt>
              <c:pt idx="7">
                <c:v>3Q 14</c:v>
              </c:pt>
              <c:pt idx="8">
                <c:v>4Q 14</c:v>
              </c:pt>
              <c:pt idx="9">
                <c:v>1Q 15</c:v>
              </c:pt>
            </c:strLit>
          </c:cat>
          <c:val>
            <c:numLit>
              <c:formatCode>General</c:formatCode>
              <c:ptCount val="10"/>
              <c:pt idx="0">
                <c:v>19.899999999999999</c:v>
              </c:pt>
              <c:pt idx="1">
                <c:v>21.498000000000001</c:v>
              </c:pt>
              <c:pt idx="2">
                <c:v>21.742946238999998</c:v>
              </c:pt>
              <c:pt idx="3">
                <c:v>20.78</c:v>
              </c:pt>
              <c:pt idx="4">
                <c:v>20.728000000000002</c:v>
              </c:pt>
              <c:pt idx="5">
                <c:v>20.584</c:v>
              </c:pt>
              <c:pt idx="6">
                <c:v>20.792999999999999</c:v>
              </c:pt>
              <c:pt idx="7">
                <c:v>19.814</c:v>
              </c:pt>
              <c:pt idx="8">
                <c:v>19.358000000000001</c:v>
              </c:pt>
              <c:pt idx="9">
                <c:v>19.358000000000001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78-45F2-B546-CBE2099A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53568"/>
        <c:axId val="790231296"/>
      </c:lineChart>
      <c:catAx>
        <c:axId val="7902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90223104"/>
        <c:crosses val="autoZero"/>
        <c:auto val="1"/>
        <c:lblAlgn val="ctr"/>
        <c:lblOffset val="100"/>
        <c:noMultiLvlLbl val="0"/>
      </c:catAx>
      <c:valAx>
        <c:axId val="79022310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90209280"/>
        <c:crosses val="autoZero"/>
        <c:crossBetween val="between"/>
      </c:valAx>
      <c:valAx>
        <c:axId val="790231296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crossAx val="790253568"/>
        <c:crosses val="max"/>
        <c:crossBetween val="between"/>
      </c:valAx>
      <c:catAx>
        <c:axId val="79025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02312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36377595657685"/>
          <c:y val="0.92877762074612469"/>
          <c:w val="0.80950327637616726"/>
          <c:h val="7.12224103401487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4</xdr:row>
      <xdr:rowOff>330902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93" t="55019" r="53494" b="7465"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1447800</xdr:colOff>
      <xdr:row>24</xdr:row>
      <xdr:rowOff>66675</xdr:rowOff>
    </xdr:from>
    <xdr:to>
      <xdr:col>10</xdr:col>
      <xdr:colOff>714375</xdr:colOff>
      <xdr:row>31</xdr:row>
      <xdr:rowOff>177800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477125"/>
          <a:ext cx="5943600" cy="144462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6</xdr:col>
      <xdr:colOff>1008595</xdr:colOff>
      <xdr:row>37</xdr:row>
      <xdr:rowOff>47625</xdr:rowOff>
    </xdr:from>
    <xdr:to>
      <xdr:col>10</xdr:col>
      <xdr:colOff>1080350</xdr:colOff>
      <xdr:row>49</xdr:row>
      <xdr:rowOff>47625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762" y="9392708"/>
          <a:ext cx="6749838" cy="2286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666750</xdr:colOff>
      <xdr:row>4</xdr:row>
      <xdr:rowOff>0</xdr:rowOff>
    </xdr:to>
    <xdr:sp macro="" textlink="">
      <xdr:nvSpPr>
        <xdr:cNvPr id="10242" name="Object 2" hidden="1">
          <a:extLst>
            <a:ext uri="{63B3BB69-23CF-44E3-9099-C40C66FF867C}">
              <a14:compatExt xmlns:a14="http://schemas.microsoft.com/office/drawing/2010/main" spid="_x0000_s102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4</xdr:col>
      <xdr:colOff>247647</xdr:colOff>
      <xdr:row>25</xdr:row>
      <xdr:rowOff>161925</xdr:rowOff>
    </xdr:from>
    <xdr:to>
      <xdr:col>12</xdr:col>
      <xdr:colOff>9524</xdr:colOff>
      <xdr:row>41</xdr:row>
      <xdr:rowOff>38100</xdr:rowOff>
    </xdr:to>
    <xdr:graphicFrame macro="">
      <xdr:nvGraphicFramePr>
        <xdr:cNvPr id="1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666750</xdr:colOff>
      <xdr:row>4</xdr:row>
      <xdr:rowOff>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0" y="190500"/>
          <a:ext cx="666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85725</xdr:rowOff>
    </xdr:from>
    <xdr:to>
      <xdr:col>8</xdr:col>
      <xdr:colOff>371475</xdr:colOff>
      <xdr:row>175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0.30417</cdr:x>
      <cdr:y>0.02083</cdr:y>
    </cdr:from>
    <cdr:to>
      <cdr:x>0.70208</cdr:x>
      <cdr:y>0.14931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390650" y="68252"/>
          <a:ext cx="1819275" cy="42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100" b="1"/>
            <a:t>AuM Asset</a:t>
          </a:r>
          <a:r>
            <a:rPr lang="nb-NO" sz="1100" b="1" baseline="0"/>
            <a:t> </a:t>
          </a:r>
          <a:r>
            <a:rPr lang="nb-NO" sz="1100" b="1"/>
            <a:t>Management</a:t>
          </a:r>
        </a:p>
      </cdr:txBody>
    </cdr:sp>
  </cdr:relSizeAnchor>
  <cdr:relSizeAnchor xmlns:cdr="http://schemas.openxmlformats.org/drawingml/2006/chartDrawing">
    <cdr:from>
      <cdr:x>0.03125</cdr:x>
      <cdr:y>0.28488</cdr:y>
    </cdr:from>
    <cdr:to>
      <cdr:x>0.09792</cdr:x>
      <cdr:y>0.63081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142875" y="933449"/>
          <a:ext cx="304799" cy="113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nb-NO" sz="1000" b="1"/>
            <a:t>NOK Billion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38101</xdr:colOff>
      <xdr:row>199</xdr:row>
      <xdr:rowOff>152399</xdr:rowOff>
    </xdr:from>
    <xdr:to>
      <xdr:col>13</xdr:col>
      <xdr:colOff>1123950</xdr:colOff>
      <xdr:row>219</xdr:row>
      <xdr:rowOff>123824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219</xdr:row>
      <xdr:rowOff>123826</xdr:rowOff>
    </xdr:from>
    <xdr:to>
      <xdr:col>13</xdr:col>
      <xdr:colOff>1257301</xdr:colOff>
      <xdr:row>234</xdr:row>
      <xdr:rowOff>95250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264</xdr:row>
      <xdr:rowOff>114300</xdr:rowOff>
    </xdr:from>
    <xdr:to>
      <xdr:col>13</xdr:col>
      <xdr:colOff>495300</xdr:colOff>
      <xdr:row>278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280</xdr:row>
      <xdr:rowOff>76200</xdr:rowOff>
    </xdr:from>
    <xdr:to>
      <xdr:col>13</xdr:col>
      <xdr:colOff>542925</xdr:colOff>
      <xdr:row>293</xdr:row>
      <xdr:rowOff>152400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296</xdr:row>
      <xdr:rowOff>123825</xdr:rowOff>
    </xdr:from>
    <xdr:to>
      <xdr:col>13</xdr:col>
      <xdr:colOff>561975</xdr:colOff>
      <xdr:row>310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312</xdr:row>
      <xdr:rowOff>123825</xdr:rowOff>
    </xdr:from>
    <xdr:to>
      <xdr:col>13</xdr:col>
      <xdr:colOff>523875</xdr:colOff>
      <xdr:row>326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998010</xdr:colOff>
      <xdr:row>79</xdr:row>
      <xdr:rowOff>176742</xdr:rowOff>
    </xdr:from>
    <xdr:to>
      <xdr:col>13</xdr:col>
      <xdr:colOff>619126</xdr:colOff>
      <xdr:row>97</xdr:row>
      <xdr:rowOff>138641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274110</xdr:colOff>
      <xdr:row>49</xdr:row>
      <xdr:rowOff>40217</xdr:rowOff>
    </xdr:from>
    <xdr:to>
      <xdr:col>9</xdr:col>
      <xdr:colOff>171451</xdr:colOff>
      <xdr:row>62</xdr:row>
      <xdr:rowOff>40217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83609</xdr:colOff>
      <xdr:row>49</xdr:row>
      <xdr:rowOff>24342</xdr:rowOff>
    </xdr:from>
    <xdr:to>
      <xdr:col>15</xdr:col>
      <xdr:colOff>26459</xdr:colOff>
      <xdr:row>61</xdr:row>
      <xdr:rowOff>167217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283635</xdr:colOff>
      <xdr:row>63</xdr:row>
      <xdr:rowOff>144992</xdr:rowOff>
    </xdr:from>
    <xdr:to>
      <xdr:col>9</xdr:col>
      <xdr:colOff>152401</xdr:colOff>
      <xdr:row>78</xdr:row>
      <xdr:rowOff>49742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171451</xdr:colOff>
      <xdr:row>63</xdr:row>
      <xdr:rowOff>97366</xdr:rowOff>
    </xdr:from>
    <xdr:to>
      <xdr:col>15</xdr:col>
      <xdr:colOff>114301</xdr:colOff>
      <xdr:row>76</xdr:row>
      <xdr:rowOff>173565</xdr:rowOff>
    </xdr:to>
    <xdr:graphicFrame macro="">
      <xdr:nvGraphicFramePr>
        <xdr:cNvPr id="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72</xdr:row>
      <xdr:rowOff>180975</xdr:rowOff>
    </xdr:from>
    <xdr:to>
      <xdr:col>8</xdr:col>
      <xdr:colOff>180975</xdr:colOff>
      <xdr:row>93</xdr:row>
      <xdr:rowOff>20668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>
        <row r="24">
          <cell r="B24" t="str">
            <v>Norway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Asset returns "/>
      <sheetName val="Key figures"/>
      <sheetName val="Tabeller til kvartalsrapport"/>
      <sheetName val="Sensitivities SPP"/>
    </sheetNames>
    <sheetDataSet>
      <sheetData sheetId="0" refreshError="1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tabSelected="1" zoomScale="90" zoomScaleNormal="90" workbookViewId="0"/>
  </sheetViews>
  <sheetFormatPr defaultColWidth="11.42578125" defaultRowHeight="15"/>
  <cols>
    <col min="1" max="1" width="9.7109375" style="2" customWidth="1"/>
    <col min="2" max="5" width="11.42578125" style="2"/>
    <col min="6" max="6" width="19.140625" style="2" customWidth="1"/>
    <col min="7" max="7" width="23.140625" style="2" customWidth="1"/>
    <col min="8" max="8" width="27" style="2" customWidth="1"/>
    <col min="9" max="9" width="22.42578125" style="2" customWidth="1"/>
    <col min="10" max="10" width="27.5703125" style="2" customWidth="1"/>
    <col min="11" max="11" width="23.85546875" style="2" customWidth="1"/>
    <col min="12" max="12" width="21.140625" style="2" customWidth="1"/>
    <col min="13" max="13" width="18.28515625" style="2" customWidth="1"/>
    <col min="14" max="14" width="18" customWidth="1"/>
    <col min="15" max="17" width="16.85546875" style="2" customWidth="1"/>
    <col min="18" max="18" width="21.140625" style="2" customWidth="1"/>
    <col min="19" max="19" width="24" style="2" customWidth="1"/>
    <col min="20" max="16384" width="11.42578125" style="2"/>
  </cols>
  <sheetData>
    <row r="1" spans="2:19" s="155" customFormat="1" ht="63" customHeight="1">
      <c r="B1" s="161"/>
      <c r="C1" s="546" t="s">
        <v>165</v>
      </c>
      <c r="D1" s="547"/>
      <c r="E1" s="547"/>
      <c r="F1" s="548"/>
      <c r="G1" s="549"/>
      <c r="H1" s="549"/>
      <c r="I1" s="609" t="s">
        <v>181</v>
      </c>
      <c r="J1" s="9"/>
      <c r="K1" s="550" t="s">
        <v>166</v>
      </c>
    </row>
    <row r="2" spans="2:19">
      <c r="N2" s="2"/>
    </row>
    <row r="3" spans="2:19">
      <c r="N3" s="2"/>
    </row>
    <row r="4" spans="2:19" ht="42.75" customHeight="1">
      <c r="B4" s="275" t="s">
        <v>310</v>
      </c>
      <c r="C4" s="276">
        <v>2015</v>
      </c>
      <c r="D4" s="111"/>
      <c r="G4" s="119" t="s">
        <v>105</v>
      </c>
      <c r="H4" s="120" t="s">
        <v>5</v>
      </c>
      <c r="I4" s="121" t="s">
        <v>2</v>
      </c>
      <c r="J4" s="122" t="s">
        <v>17</v>
      </c>
      <c r="K4" s="120" t="s">
        <v>6</v>
      </c>
      <c r="L4" s="120" t="s">
        <v>1</v>
      </c>
      <c r="M4" s="120" t="s">
        <v>303</v>
      </c>
      <c r="N4" s="120" t="s">
        <v>304</v>
      </c>
      <c r="O4" s="120" t="s">
        <v>276</v>
      </c>
      <c r="P4" s="120" t="s">
        <v>278</v>
      </c>
      <c r="Q4" s="120" t="s">
        <v>107</v>
      </c>
      <c r="R4" s="120" t="s">
        <v>103</v>
      </c>
      <c r="S4" s="120" t="s">
        <v>47</v>
      </c>
    </row>
    <row r="5" spans="2:19" ht="45" customHeight="1">
      <c r="G5" s="803" t="s">
        <v>18</v>
      </c>
      <c r="H5" s="123"/>
      <c r="I5" s="123"/>
      <c r="J5" s="361" t="s">
        <v>21</v>
      </c>
      <c r="K5" s="123" t="s">
        <v>22</v>
      </c>
      <c r="L5" s="788" t="str">
        <f>M5</f>
        <v xml:space="preserve">Results and Balance sheet </v>
      </c>
      <c r="M5" s="782" t="s">
        <v>306</v>
      </c>
      <c r="N5" s="782"/>
      <c r="O5" s="782"/>
      <c r="P5" s="782"/>
      <c r="Q5" s="782"/>
      <c r="R5" s="782"/>
      <c r="S5" s="782" t="s">
        <v>49</v>
      </c>
    </row>
    <row r="6" spans="2:19" ht="21" customHeight="1">
      <c r="B6" s="112" t="s">
        <v>37</v>
      </c>
      <c r="C6" s="109"/>
      <c r="D6" s="109"/>
      <c r="E6" s="109"/>
      <c r="G6" s="804"/>
      <c r="H6" s="124" t="s">
        <v>19</v>
      </c>
      <c r="I6" s="124" t="s">
        <v>20</v>
      </c>
      <c r="J6" s="124" t="s">
        <v>23</v>
      </c>
      <c r="K6" s="125" t="s">
        <v>24</v>
      </c>
      <c r="L6" s="789"/>
      <c r="M6" s="783"/>
      <c r="N6" s="783"/>
      <c r="O6" s="783"/>
      <c r="P6" s="783"/>
      <c r="Q6" s="783"/>
      <c r="R6" s="783"/>
      <c r="S6" s="783"/>
    </row>
    <row r="7" spans="2:19" ht="21.95" customHeight="1">
      <c r="B7" s="112" t="s">
        <v>38</v>
      </c>
      <c r="C7" s="775" t="s">
        <v>35</v>
      </c>
      <c r="D7" s="112"/>
      <c r="E7" s="109"/>
      <c r="G7" s="804"/>
      <c r="H7" s="125"/>
      <c r="I7" s="125"/>
      <c r="J7" s="125"/>
      <c r="K7" s="125" t="s">
        <v>25</v>
      </c>
      <c r="L7" s="125"/>
      <c r="M7" s="783"/>
      <c r="N7" s="783"/>
      <c r="O7" s="783"/>
      <c r="P7" s="783"/>
      <c r="Q7" s="783"/>
      <c r="R7" s="783"/>
      <c r="S7" s="783"/>
    </row>
    <row r="8" spans="2:19" ht="21.95" customHeight="1">
      <c r="B8" s="112" t="s">
        <v>39</v>
      </c>
      <c r="C8" s="776" t="s">
        <v>108</v>
      </c>
      <c r="D8" s="112"/>
      <c r="E8" s="109"/>
      <c r="G8" s="805" t="s">
        <v>13</v>
      </c>
      <c r="H8" s="128" t="s">
        <v>26</v>
      </c>
      <c r="I8" s="128"/>
      <c r="J8" s="128" t="s">
        <v>27</v>
      </c>
      <c r="K8" s="128" t="s">
        <v>24</v>
      </c>
      <c r="L8" s="787" t="str">
        <f>M8</f>
        <v xml:space="preserve">Results and Balance sheet </v>
      </c>
      <c r="M8" s="787" t="str">
        <f>M5</f>
        <v xml:space="preserve">Results and Balance sheet </v>
      </c>
      <c r="N8" s="128"/>
      <c r="O8" s="128"/>
      <c r="P8" s="128"/>
      <c r="Q8" s="128"/>
      <c r="R8" s="128"/>
      <c r="S8" s="128"/>
    </row>
    <row r="9" spans="2:19" ht="21.95" customHeight="1">
      <c r="B9" s="112" t="s">
        <v>40</v>
      </c>
      <c r="C9" s="776" t="s">
        <v>272</v>
      </c>
      <c r="D9" s="112"/>
      <c r="E9" s="109"/>
      <c r="G9" s="805"/>
      <c r="H9" s="128" t="s">
        <v>28</v>
      </c>
      <c r="I9" s="128"/>
      <c r="J9" s="128" t="s">
        <v>44</v>
      </c>
      <c r="K9" s="128" t="s">
        <v>25</v>
      </c>
      <c r="L9" s="787"/>
      <c r="M9" s="787"/>
      <c r="N9" s="128"/>
      <c r="O9" s="128"/>
      <c r="P9" s="128"/>
      <c r="Q9" s="128"/>
      <c r="R9" s="128"/>
      <c r="S9" s="128"/>
    </row>
    <row r="10" spans="2:19" ht="21.95" customHeight="1">
      <c r="B10" s="112" t="s">
        <v>41</v>
      </c>
      <c r="C10" s="776" t="s">
        <v>5</v>
      </c>
      <c r="D10" s="112"/>
      <c r="E10" s="109"/>
      <c r="G10" s="805"/>
      <c r="H10" s="128" t="s">
        <v>36</v>
      </c>
      <c r="I10" s="128"/>
      <c r="J10" s="128"/>
      <c r="K10" s="128"/>
      <c r="L10" s="787"/>
      <c r="M10" s="787"/>
      <c r="N10" s="128"/>
      <c r="O10" s="128"/>
      <c r="P10" s="128"/>
      <c r="Q10" s="128"/>
      <c r="R10" s="128"/>
      <c r="S10" s="128"/>
    </row>
    <row r="11" spans="2:19" ht="21.95" customHeight="1">
      <c r="B11" s="112" t="s">
        <v>42</v>
      </c>
      <c r="C11" s="776" t="s">
        <v>2</v>
      </c>
      <c r="D11" s="112"/>
      <c r="E11" s="109"/>
      <c r="G11" s="790" t="s">
        <v>7</v>
      </c>
      <c r="H11" s="791" t="s">
        <v>29</v>
      </c>
      <c r="I11" s="127"/>
      <c r="J11" s="127"/>
      <c r="K11" s="129"/>
      <c r="L11" s="786" t="str">
        <f>M8</f>
        <v xml:space="preserve">Results and Balance sheet </v>
      </c>
      <c r="M11" s="129"/>
      <c r="N11" s="806" t="str">
        <f>M8</f>
        <v xml:space="preserve">Results and Balance sheet </v>
      </c>
      <c r="O11" s="129"/>
      <c r="P11" s="129"/>
      <c r="Q11" s="129"/>
      <c r="R11" s="129"/>
      <c r="S11" s="129"/>
    </row>
    <row r="12" spans="2:19" ht="21.95" customHeight="1">
      <c r="B12" s="112" t="s">
        <v>43</v>
      </c>
      <c r="C12" s="776" t="s">
        <v>3</v>
      </c>
      <c r="D12" s="112"/>
      <c r="E12" s="109"/>
      <c r="G12" s="790"/>
      <c r="H12" s="791"/>
      <c r="I12" s="126"/>
      <c r="J12" s="126"/>
      <c r="K12" s="126"/>
      <c r="L12" s="786"/>
      <c r="M12" s="126"/>
      <c r="N12" s="806"/>
      <c r="O12" s="126"/>
      <c r="P12" s="126"/>
      <c r="Q12" s="126"/>
      <c r="R12" s="126"/>
      <c r="S12" s="126"/>
    </row>
    <row r="13" spans="2:19" ht="18.75">
      <c r="B13" s="112" t="s">
        <v>46</v>
      </c>
      <c r="C13" s="776" t="s">
        <v>6</v>
      </c>
      <c r="D13" s="112"/>
      <c r="E13" s="109"/>
      <c r="G13" s="792" t="s">
        <v>30</v>
      </c>
      <c r="H13" s="784" t="s">
        <v>8</v>
      </c>
      <c r="I13" s="362"/>
      <c r="J13" s="362"/>
      <c r="K13" s="784" t="s">
        <v>16</v>
      </c>
      <c r="L13" s="784"/>
      <c r="M13" s="784"/>
      <c r="N13" s="784"/>
      <c r="O13" s="784"/>
      <c r="P13" s="784"/>
      <c r="Q13" s="784" t="str">
        <f>P15</f>
        <v xml:space="preserve">Results and Balance sheet </v>
      </c>
      <c r="R13" s="784"/>
      <c r="S13" s="784"/>
    </row>
    <row r="14" spans="2:19" ht="18.75">
      <c r="B14" s="112" t="s">
        <v>50</v>
      </c>
      <c r="C14" s="776" t="s">
        <v>1</v>
      </c>
      <c r="D14" s="777"/>
      <c r="E14" s="109"/>
      <c r="G14" s="793"/>
      <c r="H14" s="785"/>
      <c r="I14" s="363"/>
      <c r="J14" s="363"/>
      <c r="K14" s="785"/>
      <c r="L14" s="785"/>
      <c r="M14" s="785"/>
      <c r="N14" s="785"/>
      <c r="O14" s="785"/>
      <c r="P14" s="785"/>
      <c r="Q14" s="785"/>
      <c r="R14" s="785"/>
      <c r="S14" s="785"/>
    </row>
    <row r="15" spans="2:19" ht="21" customHeight="1">
      <c r="B15" s="112" t="s">
        <v>273</v>
      </c>
      <c r="C15" s="776" t="s">
        <v>274</v>
      </c>
      <c r="D15" s="777"/>
      <c r="E15" s="109"/>
      <c r="G15" s="797" t="s">
        <v>2</v>
      </c>
      <c r="H15" s="113"/>
      <c r="I15" s="114" t="s">
        <v>31</v>
      </c>
      <c r="J15" s="115"/>
      <c r="K15" s="113"/>
      <c r="L15" s="799" t="str">
        <f>N11</f>
        <v xml:space="preserve">Results and Balance sheet </v>
      </c>
      <c r="M15" s="113"/>
      <c r="N15" s="113"/>
      <c r="O15" s="799" t="str">
        <f>N11</f>
        <v xml:space="preserve">Results and Balance sheet </v>
      </c>
      <c r="P15" s="801" t="str">
        <f>O15</f>
        <v xml:space="preserve">Results and Balance sheet </v>
      </c>
      <c r="Q15" s="113"/>
      <c r="R15" s="113"/>
      <c r="S15" s="113"/>
    </row>
    <row r="16" spans="2:19" ht="21.75" customHeight="1">
      <c r="B16" s="496" t="s">
        <v>109</v>
      </c>
      <c r="C16" s="776" t="s">
        <v>275</v>
      </c>
      <c r="D16" s="777"/>
      <c r="E16" s="109"/>
      <c r="G16" s="798"/>
      <c r="H16" s="116"/>
      <c r="I16" s="117" t="s">
        <v>32</v>
      </c>
      <c r="J16" s="118"/>
      <c r="K16" s="116"/>
      <c r="L16" s="800"/>
      <c r="M16" s="116"/>
      <c r="N16" s="116"/>
      <c r="O16" s="800"/>
      <c r="P16" s="802"/>
      <c r="Q16" s="116"/>
      <c r="R16" s="116"/>
      <c r="S16" s="116"/>
    </row>
    <row r="17" spans="2:19" ht="15" customHeight="1">
      <c r="B17" s="496" t="s">
        <v>110</v>
      </c>
      <c r="C17" s="776" t="s">
        <v>276</v>
      </c>
      <c r="D17" s="777"/>
      <c r="E17" s="109"/>
      <c r="G17" s="794" t="s">
        <v>33</v>
      </c>
      <c r="H17" s="130"/>
      <c r="I17" s="358"/>
      <c r="J17" s="358"/>
      <c r="K17" s="779" t="s">
        <v>34</v>
      </c>
      <c r="L17" s="779" t="str">
        <f>N11</f>
        <v xml:space="preserve">Results and Balance sheet </v>
      </c>
      <c r="M17" s="779"/>
      <c r="N17" s="779"/>
      <c r="O17" s="779"/>
      <c r="P17" s="779"/>
      <c r="Q17" s="779"/>
      <c r="R17" s="779" t="str">
        <f>Q13</f>
        <v xml:space="preserve">Results and Balance sheet </v>
      </c>
      <c r="S17" s="779" t="s">
        <v>48</v>
      </c>
    </row>
    <row r="18" spans="2:19" ht="18.75">
      <c r="B18" s="496" t="s">
        <v>279</v>
      </c>
      <c r="C18" s="776" t="s">
        <v>278</v>
      </c>
      <c r="D18" s="777"/>
      <c r="E18" s="109"/>
      <c r="G18" s="795"/>
      <c r="H18" s="360"/>
      <c r="I18" s="360"/>
      <c r="J18" s="360"/>
      <c r="K18" s="780"/>
      <c r="L18" s="780"/>
      <c r="M18" s="780"/>
      <c r="N18" s="780"/>
      <c r="O18" s="780"/>
      <c r="P18" s="780"/>
      <c r="Q18" s="780"/>
      <c r="R18" s="780"/>
      <c r="S18" s="780"/>
    </row>
    <row r="19" spans="2:19" ht="18.75">
      <c r="B19" s="496" t="s">
        <v>280</v>
      </c>
      <c r="C19" s="776" t="s">
        <v>277</v>
      </c>
      <c r="D19" s="777"/>
      <c r="E19" s="109"/>
      <c r="G19" s="796"/>
      <c r="H19" s="359"/>
      <c r="I19" s="131"/>
      <c r="J19" s="131"/>
      <c r="K19" s="781"/>
      <c r="L19" s="781"/>
      <c r="M19" s="781"/>
      <c r="N19" s="781"/>
      <c r="O19" s="781"/>
      <c r="P19" s="781"/>
      <c r="Q19" s="781"/>
      <c r="R19" s="781"/>
      <c r="S19" s="781"/>
    </row>
    <row r="20" spans="2:19" ht="18.75">
      <c r="B20" s="496" t="s">
        <v>281</v>
      </c>
      <c r="C20" s="776" t="s">
        <v>103</v>
      </c>
      <c r="D20" s="777"/>
      <c r="E20" s="109"/>
      <c r="G20" s="110" t="s">
        <v>305</v>
      </c>
      <c r="N20" s="2"/>
    </row>
    <row r="21" spans="2:19" ht="18.75">
      <c r="B21" s="112" t="s">
        <v>282</v>
      </c>
      <c r="C21" s="776" t="s">
        <v>47</v>
      </c>
      <c r="D21" s="777"/>
      <c r="E21" s="109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2:19" ht="18.75">
      <c r="B22" s="112"/>
      <c r="C22" s="778"/>
      <c r="D22" s="777"/>
      <c r="E22" s="109"/>
      <c r="G22" s="402"/>
      <c r="H22" s="614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2:19" ht="18.75">
      <c r="B23" s="109"/>
      <c r="C23" s="109"/>
      <c r="D23" s="109"/>
      <c r="E23" s="109"/>
      <c r="G23" s="402"/>
      <c r="H23" s="494" t="s">
        <v>104</v>
      </c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2:19">
      <c r="B24" s="109"/>
      <c r="C24" s="109"/>
      <c r="D24" s="109"/>
      <c r="E24" s="109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2:19"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2:19"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2:19"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2:19"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2:19"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2:19"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2:19"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2:19"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7:19"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7:19" ht="18.75">
      <c r="G34" s="402"/>
      <c r="H34" s="494" t="s">
        <v>105</v>
      </c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7:19">
      <c r="G35" s="402"/>
      <c r="H35" s="495" t="s">
        <v>106</v>
      </c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7:19"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7:19"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7:19"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7:19"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7:19"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7:19"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7:19"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7:19"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7:19"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7:19"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7:19"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7:19"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7:19"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7:19"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7:19"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7:19"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7:19"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7:19">
      <c r="N53" s="2"/>
    </row>
    <row r="54" spans="7:19">
      <c r="N54" s="2"/>
    </row>
    <row r="55" spans="7:19">
      <c r="N55" s="2"/>
    </row>
    <row r="56" spans="7:19">
      <c r="N56" s="2"/>
    </row>
    <row r="57" spans="7:19">
      <c r="N57" s="2"/>
    </row>
    <row r="58" spans="7:19">
      <c r="N58" s="2"/>
    </row>
    <row r="59" spans="7:19">
      <c r="N59" s="2"/>
    </row>
    <row r="60" spans="7:19">
      <c r="N60" s="2"/>
    </row>
    <row r="61" spans="7:19">
      <c r="N61" s="2"/>
    </row>
    <row r="62" spans="7:19">
      <c r="N62" s="2"/>
    </row>
    <row r="63" spans="7:19">
      <c r="N63" s="2"/>
    </row>
    <row r="64" spans="7:19">
      <c r="N64" s="2"/>
    </row>
    <row r="65" spans="14:14">
      <c r="N65" s="2"/>
    </row>
    <row r="66" spans="14:14">
      <c r="N66" s="2"/>
    </row>
    <row r="67" spans="14:14">
      <c r="N67" s="2"/>
    </row>
    <row r="68" spans="14:14">
      <c r="N68" s="2"/>
    </row>
    <row r="69" spans="14:14">
      <c r="N69" s="2"/>
    </row>
    <row r="70" spans="14:14">
      <c r="N70" s="2"/>
    </row>
    <row r="71" spans="14:14">
      <c r="N71" s="2"/>
    </row>
    <row r="72" spans="14:14">
      <c r="N72" s="2"/>
    </row>
    <row r="73" spans="14:14">
      <c r="N73" s="2"/>
    </row>
  </sheetData>
  <mergeCells count="41">
    <mergeCell ref="Q5:Q7"/>
    <mergeCell ref="Q13:Q14"/>
    <mergeCell ref="Q17:Q19"/>
    <mergeCell ref="N11:N12"/>
    <mergeCell ref="R5:R7"/>
    <mergeCell ref="R13:R14"/>
    <mergeCell ref="R17:R19"/>
    <mergeCell ref="O5:O7"/>
    <mergeCell ref="O13:O14"/>
    <mergeCell ref="O17:O19"/>
    <mergeCell ref="S5:S7"/>
    <mergeCell ref="S13:S14"/>
    <mergeCell ref="S17:S19"/>
    <mergeCell ref="K13:K14"/>
    <mergeCell ref="G15:G16"/>
    <mergeCell ref="O15:O16"/>
    <mergeCell ref="P15:P16"/>
    <mergeCell ref="L15:L16"/>
    <mergeCell ref="M13:M14"/>
    <mergeCell ref="M17:M19"/>
    <mergeCell ref="P5:P7"/>
    <mergeCell ref="P13:P14"/>
    <mergeCell ref="P17:P19"/>
    <mergeCell ref="M8:M10"/>
    <mergeCell ref="G5:G7"/>
    <mergeCell ref="G8:G10"/>
    <mergeCell ref="G11:G12"/>
    <mergeCell ref="H11:H12"/>
    <mergeCell ref="G13:G14"/>
    <mergeCell ref="H13:H14"/>
    <mergeCell ref="G17:G19"/>
    <mergeCell ref="K17:K19"/>
    <mergeCell ref="M5:M7"/>
    <mergeCell ref="N5:N7"/>
    <mergeCell ref="N13:N14"/>
    <mergeCell ref="N17:N19"/>
    <mergeCell ref="L11:L12"/>
    <mergeCell ref="L8:L10"/>
    <mergeCell ref="L5:L6"/>
    <mergeCell ref="L13:L14"/>
    <mergeCell ref="L17:L19"/>
  </mergeCells>
  <hyperlinks>
    <hyperlink ref="C7" location="'1. Key figures'!A1" display="Key Figures"/>
    <hyperlink ref="C9" location="'3. Storebrand overview'!A1" display="Storebrand overview"/>
    <hyperlink ref="C10" location="'4. Savings (non-guaranteed)'!A1" display="Savings (non-guaranteed)"/>
    <hyperlink ref="C11" location="'5. Insurance'!A1" display="Insurance"/>
    <hyperlink ref="C12" location="'6. Guaranteed pension'!A1" display="Guaranteed pension"/>
    <hyperlink ref="C13" location="'7. Other'!A1" display="Other"/>
    <hyperlink ref="C15" location="'9. Storebrand Life Group'!A1" display="Storebrand Life Group"/>
    <hyperlink ref="C8" location="'2. Share info'!A1" display="Share info"/>
    <hyperlink ref="C14" location="'8. Storebrand Group'!A1" display="Storebrand Group"/>
    <hyperlink ref="C16" location="'10. Storebrand Asset Mgm Group'!A1" display="Storebrand Asset Mgt Group"/>
    <hyperlink ref="C18" location="'11. Storebrand Helsef- AS'!A1" display="Storebrand Forsikring AS"/>
    <hyperlink ref="C17" location="'11. Storebrand Helsef- AS'!A1" display="Storebrand Helse AS"/>
    <hyperlink ref="C19" location="'13. Storebrand Bank Group'!A1" display="Storebrand Bank Group"/>
    <hyperlink ref="C20" location="'14. Storebrand ASA'!A1" display="Storebrand ASA"/>
    <hyperlink ref="C21" location="'15. Solidity'!A1" display="Solidity"/>
  </hyperlinks>
  <pageMargins left="0.7" right="0.7" top="0.75" bottom="0.75" header="0.3" footer="0.3"/>
  <pageSetup paperSize="9" scale="35" fitToHeight="0" orientation="portrait" r:id="rId1"/>
  <ignoredErrors>
    <ignoredError sqref="B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2"/>
  <sheetViews>
    <sheetView showGridLines="0" workbookViewId="0"/>
  </sheetViews>
  <sheetFormatPr defaultColWidth="9.140625" defaultRowHeight="15" outlineLevelCol="1"/>
  <cols>
    <col min="1" max="1" width="9.140625" style="2"/>
    <col min="2" max="2" width="9.140625" style="155"/>
    <col min="3" max="3" width="22.5703125" style="155" customWidth="1"/>
    <col min="4" max="4" width="7.42578125" style="155" customWidth="1"/>
    <col min="5" max="8" width="7.140625" style="155" customWidth="1"/>
    <col min="9" max="9" width="8.140625" style="2" customWidth="1"/>
    <col min="10" max="10" width="7.140625" style="2" customWidth="1"/>
    <col min="11" max="12" width="7.140625" style="2" customWidth="1" outlineLevel="1"/>
    <col min="13" max="14" width="7.140625" style="2" customWidth="1"/>
    <col min="15" max="16384" width="9.140625" style="2"/>
  </cols>
  <sheetData>
    <row r="1" spans="1:15" customFormat="1">
      <c r="A1" s="2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402"/>
    </row>
    <row r="2" spans="1:15" customFormat="1" ht="24" thickBot="1">
      <c r="A2" s="2"/>
      <c r="B2" s="161"/>
      <c r="C2" s="619" t="s">
        <v>268</v>
      </c>
      <c r="D2" s="618"/>
      <c r="E2" s="618"/>
      <c r="F2" s="618"/>
      <c r="G2" s="618"/>
      <c r="H2" s="618"/>
      <c r="I2" s="618"/>
      <c r="J2" s="618"/>
      <c r="K2" s="618"/>
      <c r="L2" s="618"/>
      <c r="M2" s="161"/>
      <c r="N2" s="161"/>
      <c r="O2" s="402"/>
    </row>
    <row r="3" spans="1:15" customFormat="1" ht="23.25">
      <c r="A3" s="2"/>
      <c r="B3" s="161"/>
      <c r="C3" s="653"/>
      <c r="D3" s="654"/>
      <c r="E3" s="654"/>
      <c r="F3" s="654"/>
      <c r="G3" s="654"/>
      <c r="H3" s="654"/>
      <c r="I3" s="654"/>
      <c r="J3" s="654"/>
      <c r="K3" s="654"/>
      <c r="L3" s="654"/>
      <c r="M3" s="161"/>
      <c r="N3" s="161"/>
      <c r="O3" s="402"/>
    </row>
    <row r="4" spans="1:15" customFormat="1" ht="15" customHeight="1">
      <c r="A4" s="2"/>
      <c r="B4" s="161"/>
      <c r="C4" s="591" t="s">
        <v>233</v>
      </c>
      <c r="D4" s="570"/>
      <c r="E4" s="570"/>
      <c r="F4" s="570"/>
      <c r="G4" s="570"/>
      <c r="H4" s="570"/>
      <c r="I4" s="161"/>
      <c r="J4" s="161"/>
      <c r="K4" s="161"/>
      <c r="L4" s="161"/>
      <c r="M4" s="161"/>
      <c r="N4" s="161"/>
      <c r="O4" s="161"/>
    </row>
    <row r="5" spans="1:15" customFormat="1">
      <c r="A5" s="2"/>
      <c r="B5" s="161"/>
      <c r="C5" s="560"/>
      <c r="D5" s="561">
        <v>2015</v>
      </c>
      <c r="E5" s="561">
        <v>2014</v>
      </c>
      <c r="F5" s="561"/>
      <c r="G5" s="561"/>
      <c r="H5" s="561"/>
      <c r="I5" s="669" t="s">
        <v>308</v>
      </c>
      <c r="J5" s="669"/>
      <c r="K5" s="561" t="s">
        <v>309</v>
      </c>
      <c r="L5" s="561" t="s">
        <v>309</v>
      </c>
      <c r="M5" s="161"/>
      <c r="N5" s="161"/>
      <c r="O5" s="161"/>
    </row>
    <row r="6" spans="1:15" customFormat="1" ht="18" customHeight="1">
      <c r="A6" s="2"/>
      <c r="B6" s="161"/>
      <c r="C6" s="560" t="s">
        <v>70</v>
      </c>
      <c r="D6" s="561" t="s">
        <v>310</v>
      </c>
      <c r="E6" s="561" t="s">
        <v>311</v>
      </c>
      <c r="F6" s="561" t="s">
        <v>312</v>
      </c>
      <c r="G6" s="561" t="s">
        <v>313</v>
      </c>
      <c r="H6" s="561" t="s">
        <v>310</v>
      </c>
      <c r="I6" s="667">
        <v>2015</v>
      </c>
      <c r="J6" s="667">
        <v>2014</v>
      </c>
      <c r="K6" s="667">
        <v>2014</v>
      </c>
      <c r="L6" s="558">
        <v>2013</v>
      </c>
      <c r="M6" s="161"/>
      <c r="N6" s="161"/>
      <c r="O6" s="161"/>
    </row>
    <row r="7" spans="1:15" customFormat="1">
      <c r="A7" s="2"/>
      <c r="B7" s="161"/>
      <c r="C7" s="3" t="s">
        <v>326</v>
      </c>
      <c r="D7" s="75">
        <v>776.50615086737605</v>
      </c>
      <c r="E7" s="75">
        <v>839.16788398071765</v>
      </c>
      <c r="F7" s="75">
        <v>837.60374116656897</v>
      </c>
      <c r="G7" s="75">
        <v>767.50903640216461</v>
      </c>
      <c r="H7" s="75">
        <v>789.76447980538194</v>
      </c>
      <c r="I7" s="75">
        <v>776.50615086737605</v>
      </c>
      <c r="J7" s="75">
        <v>789.76447980538194</v>
      </c>
      <c r="K7" s="75">
        <v>3234.045141354833</v>
      </c>
      <c r="L7" s="75">
        <v>3168.985034700363</v>
      </c>
      <c r="M7" s="161"/>
      <c r="N7" s="161"/>
      <c r="O7" s="161"/>
    </row>
    <row r="8" spans="1:15" customFormat="1">
      <c r="A8" s="2"/>
      <c r="B8" s="161"/>
      <c r="C8" s="3" t="s">
        <v>327</v>
      </c>
      <c r="D8" s="75">
        <v>8.5108294760845347</v>
      </c>
      <c r="E8" s="75">
        <v>323.38318022831004</v>
      </c>
      <c r="F8" s="75">
        <v>36.641790869952558</v>
      </c>
      <c r="G8" s="75">
        <v>44.881383201692955</v>
      </c>
      <c r="H8" s="75">
        <v>75.343426430826113</v>
      </c>
      <c r="I8" s="75">
        <v>8.5108294760845347</v>
      </c>
      <c r="J8" s="75">
        <v>75.343426430826113</v>
      </c>
      <c r="K8" s="75">
        <v>480.24978073078165</v>
      </c>
      <c r="L8" s="75">
        <v>16.828745046281572</v>
      </c>
      <c r="M8" s="161"/>
      <c r="N8" s="161"/>
      <c r="O8" s="161"/>
    </row>
    <row r="9" spans="1:15" customFormat="1">
      <c r="A9" s="2"/>
      <c r="B9" s="161"/>
      <c r="C9" s="3" t="s">
        <v>318</v>
      </c>
      <c r="D9" s="75">
        <v>644.84915939839004</v>
      </c>
      <c r="E9" s="75">
        <v>603.22392698249462</v>
      </c>
      <c r="F9" s="75">
        <v>580.80480599022985</v>
      </c>
      <c r="G9" s="75">
        <v>585.25633915570666</v>
      </c>
      <c r="H9" s="75">
        <v>589.67065680429334</v>
      </c>
      <c r="I9" s="75">
        <v>644.84915939839004</v>
      </c>
      <c r="J9" s="75">
        <v>589.67065680429334</v>
      </c>
      <c r="K9" s="75">
        <v>2358.9557289327245</v>
      </c>
      <c r="L9" s="75">
        <v>2359.6747027308602</v>
      </c>
      <c r="M9" s="161"/>
      <c r="N9" s="161"/>
      <c r="O9" s="161"/>
    </row>
    <row r="10" spans="1:15" customFormat="1">
      <c r="A10" s="2"/>
      <c r="B10" s="161"/>
      <c r="C10" s="3" t="s">
        <v>319</v>
      </c>
      <c r="D10" s="75">
        <v>-471.03374966299526</v>
      </c>
      <c r="E10" s="75">
        <v>-481.14633945248437</v>
      </c>
      <c r="F10" s="75">
        <v>-431.11064024071669</v>
      </c>
      <c r="G10" s="75">
        <v>-434.71284116674525</v>
      </c>
      <c r="H10" s="75">
        <v>-346.52276464666005</v>
      </c>
      <c r="I10" s="75">
        <v>-471.03374966299526</v>
      </c>
      <c r="J10" s="75">
        <v>-346.52276464666005</v>
      </c>
      <c r="K10" s="75">
        <v>-1693.4925855066062</v>
      </c>
      <c r="L10" s="75">
        <v>-1460.4586066315494</v>
      </c>
      <c r="M10" s="161"/>
      <c r="N10" s="161"/>
      <c r="O10" s="161"/>
    </row>
    <row r="11" spans="1:15" customFormat="1">
      <c r="A11" s="2"/>
      <c r="B11" s="161"/>
      <c r="C11" s="3" t="s">
        <v>320</v>
      </c>
      <c r="D11" s="75">
        <v>-613.69906578987263</v>
      </c>
      <c r="E11" s="75">
        <v>-282.43205760875105</v>
      </c>
      <c r="F11" s="75">
        <v>-579.74991983046698</v>
      </c>
      <c r="G11" s="75">
        <v>-610.87107688171466</v>
      </c>
      <c r="H11" s="75">
        <v>-587.65784149139699</v>
      </c>
      <c r="I11" s="75">
        <v>-613.69906578987263</v>
      </c>
      <c r="J11" s="75">
        <v>-587.65784149139699</v>
      </c>
      <c r="K11" s="75">
        <v>-2060.7108958123299</v>
      </c>
      <c r="L11" s="75">
        <v>-2177.9033600933476</v>
      </c>
      <c r="M11" s="161"/>
      <c r="N11" s="161"/>
      <c r="O11" s="161"/>
    </row>
    <row r="12" spans="1:15" customFormat="1">
      <c r="A12" s="2"/>
      <c r="B12" s="161"/>
      <c r="C12" s="50" t="s">
        <v>321</v>
      </c>
      <c r="D12" s="75">
        <v>112.42157484186014</v>
      </c>
      <c r="E12" s="75">
        <v>5.8487437962676774</v>
      </c>
      <c r="F12" s="75">
        <v>90.505459647567875</v>
      </c>
      <c r="G12" s="75">
        <v>166.70911211946557</v>
      </c>
      <c r="H12" s="75">
        <v>135.38787626650742</v>
      </c>
      <c r="I12" s="75">
        <v>112.42157484186014</v>
      </c>
      <c r="J12" s="75">
        <v>135.38787626650742</v>
      </c>
      <c r="K12" s="75">
        <v>398.46119182980851</v>
      </c>
      <c r="L12" s="75">
        <v>161.25027580388161</v>
      </c>
      <c r="M12" s="161"/>
      <c r="N12" s="161"/>
      <c r="O12" s="161"/>
    </row>
    <row r="13" spans="1:15" customFormat="1">
      <c r="A13" s="2"/>
      <c r="B13" s="161"/>
      <c r="C13" s="673" t="s">
        <v>558</v>
      </c>
      <c r="D13" s="674">
        <v>108.369778</v>
      </c>
      <c r="E13" s="674">
        <v>145.11831000000001</v>
      </c>
      <c r="F13" s="674">
        <v>56.544490000000003</v>
      </c>
      <c r="G13" s="674">
        <v>130.425117</v>
      </c>
      <c r="H13" s="674">
        <v>127.999837</v>
      </c>
      <c r="I13" s="674">
        <v>108.369778</v>
      </c>
      <c r="J13" s="674">
        <v>127.999837</v>
      </c>
      <c r="K13" s="674">
        <v>460.08775400000002</v>
      </c>
      <c r="L13" s="674">
        <v>440.16435300000001</v>
      </c>
      <c r="M13" s="161"/>
      <c r="N13" s="161"/>
      <c r="O13" s="161"/>
    </row>
    <row r="14" spans="1:15" customFormat="1" ht="25.5">
      <c r="A14" s="2"/>
      <c r="B14" s="161"/>
      <c r="C14" s="675" t="s">
        <v>323</v>
      </c>
      <c r="D14" s="676">
        <v>457.55489913084278</v>
      </c>
      <c r="E14" s="676">
        <v>1008.0453379265542</v>
      </c>
      <c r="F14" s="676">
        <v>534.69523760313564</v>
      </c>
      <c r="G14" s="676">
        <v>518.77195283057006</v>
      </c>
      <c r="H14" s="676">
        <v>655.98583316895179</v>
      </c>
      <c r="I14" s="676">
        <v>457.55489913084278</v>
      </c>
      <c r="J14" s="676">
        <v>655.98583316895179</v>
      </c>
      <c r="K14" s="676">
        <v>2717.5083615292115</v>
      </c>
      <c r="L14" s="676">
        <v>2068.3767915564899</v>
      </c>
      <c r="M14" s="161"/>
      <c r="N14" s="161"/>
      <c r="O14" s="161"/>
    </row>
    <row r="15" spans="1:15" customFormat="1">
      <c r="A15" s="2"/>
      <c r="B15" s="161"/>
      <c r="C15" s="3" t="s">
        <v>324</v>
      </c>
      <c r="D15" s="75">
        <v>63.118231744750652</v>
      </c>
      <c r="E15" s="75">
        <v>-359.60861179876633</v>
      </c>
      <c r="F15" s="75">
        <v>98.80382647991442</v>
      </c>
      <c r="G15" s="75">
        <v>195.97669895519513</v>
      </c>
      <c r="H15" s="75">
        <v>117.666137099208</v>
      </c>
      <c r="I15" s="75">
        <v>63.118231744750652</v>
      </c>
      <c r="J15" s="75">
        <v>117.666137099208</v>
      </c>
      <c r="K15" s="75">
        <v>52.838050735551228</v>
      </c>
      <c r="L15" s="75">
        <v>368.18244405756707</v>
      </c>
      <c r="M15" s="161"/>
      <c r="N15" s="161"/>
      <c r="O15" s="161"/>
    </row>
    <row r="16" spans="1:15" customFormat="1">
      <c r="A16" s="2"/>
      <c r="B16" s="161"/>
      <c r="C16" s="388" t="s">
        <v>328</v>
      </c>
      <c r="D16" s="592">
        <v>-154.44859299999999</v>
      </c>
      <c r="E16" s="592">
        <v>-121.17446099999999</v>
      </c>
      <c r="F16" s="592">
        <v>-90</v>
      </c>
      <c r="G16" s="592">
        <v>-90</v>
      </c>
      <c r="H16" s="592">
        <v>-90</v>
      </c>
      <c r="I16" s="592">
        <v>-154.44859299999999</v>
      </c>
      <c r="J16" s="592">
        <v>-90</v>
      </c>
      <c r="K16" s="592">
        <v>-391.17446100000001</v>
      </c>
      <c r="L16" s="592">
        <v>0</v>
      </c>
      <c r="M16" s="161"/>
      <c r="N16" s="161"/>
      <c r="O16" s="161"/>
    </row>
    <row r="17" spans="1:15" customFormat="1">
      <c r="A17" s="2"/>
      <c r="B17" s="161"/>
      <c r="C17" s="34" t="s">
        <v>325</v>
      </c>
      <c r="D17" s="229">
        <v>366.22453787559346</v>
      </c>
      <c r="E17" s="229">
        <v>527.26226512778794</v>
      </c>
      <c r="F17" s="229">
        <v>543.49906408305003</v>
      </c>
      <c r="G17" s="229">
        <v>624.74865178576522</v>
      </c>
      <c r="H17" s="229">
        <v>683.65197026815974</v>
      </c>
      <c r="I17" s="229">
        <v>366.22453787559346</v>
      </c>
      <c r="J17" s="229">
        <v>683.65197026815974</v>
      </c>
      <c r="K17" s="229">
        <v>2379.1719512647628</v>
      </c>
      <c r="L17" s="229">
        <v>2436.5592356140569</v>
      </c>
      <c r="M17" s="161"/>
      <c r="N17" s="161"/>
      <c r="O17" s="161"/>
    </row>
    <row r="18" spans="1:15" customFormat="1">
      <c r="A18" s="2"/>
      <c r="B18" s="161"/>
      <c r="C18" s="589" t="s">
        <v>438</v>
      </c>
      <c r="D18" s="592">
        <v>-93.861000000000004</v>
      </c>
      <c r="E18" s="592">
        <v>-95.899002999999993</v>
      </c>
      <c r="F18" s="592">
        <v>-93.045415999999989</v>
      </c>
      <c r="G18" s="592">
        <v>-93.880424000000005</v>
      </c>
      <c r="H18" s="592">
        <v>-97.548427000000004</v>
      </c>
      <c r="I18" s="592">
        <v>-93.861000000000004</v>
      </c>
      <c r="J18" s="592">
        <v>-97.548427000000004</v>
      </c>
      <c r="K18" s="592">
        <v>-380.37299999999999</v>
      </c>
      <c r="L18" s="592">
        <v>-375.3</v>
      </c>
      <c r="M18" s="161"/>
      <c r="N18" s="161"/>
      <c r="O18" s="161"/>
    </row>
    <row r="19" spans="1:15" customFormat="1">
      <c r="A19" s="2"/>
      <c r="B19" s="161"/>
      <c r="C19" s="34" t="s">
        <v>439</v>
      </c>
      <c r="D19" s="229">
        <v>272.36353787559347</v>
      </c>
      <c r="E19" s="229">
        <v>431.36326212778795</v>
      </c>
      <c r="F19" s="229">
        <v>450.45364808305004</v>
      </c>
      <c r="G19" s="229">
        <v>530.86822778576516</v>
      </c>
      <c r="H19" s="229">
        <v>586.10354326815968</v>
      </c>
      <c r="I19" s="229">
        <v>272.36353787559347</v>
      </c>
      <c r="J19" s="229">
        <v>586.10354326815968</v>
      </c>
      <c r="K19" s="229">
        <v>1998.7989512647628</v>
      </c>
      <c r="L19" s="229">
        <v>2061.2592356140567</v>
      </c>
      <c r="M19" s="161"/>
      <c r="N19" s="161"/>
      <c r="O19" s="161"/>
    </row>
    <row r="20" spans="1:15" customFormat="1">
      <c r="A20" s="2"/>
      <c r="B20" s="161"/>
      <c r="C20" s="589" t="s">
        <v>440</v>
      </c>
      <c r="D20" s="592">
        <v>-62</v>
      </c>
      <c r="E20" s="592">
        <v>-11.814359000000024</v>
      </c>
      <c r="F20" s="592">
        <v>-130.455929</v>
      </c>
      <c r="G20" s="592">
        <v>-116.84177600000001</v>
      </c>
      <c r="H20" s="592">
        <v>-99.834543999999994</v>
      </c>
      <c r="I20" s="592">
        <v>-62</v>
      </c>
      <c r="J20" s="592">
        <v>-99.834543999999994</v>
      </c>
      <c r="K20" s="592">
        <v>-358.94660800000003</v>
      </c>
      <c r="L20" s="592">
        <v>-69.745687000000004</v>
      </c>
      <c r="M20" s="161"/>
      <c r="N20" s="161"/>
      <c r="O20" s="161"/>
    </row>
    <row r="21" spans="1:15" customFormat="1" ht="13.5" customHeight="1">
      <c r="A21" s="2"/>
      <c r="B21" s="161"/>
      <c r="C21" s="590" t="s">
        <v>441</v>
      </c>
      <c r="D21" s="677">
        <v>210.36353787559347</v>
      </c>
      <c r="E21" s="677">
        <v>419.54890312778792</v>
      </c>
      <c r="F21" s="677">
        <v>319.99771908305001</v>
      </c>
      <c r="G21" s="677">
        <v>414.02645178576518</v>
      </c>
      <c r="H21" s="677">
        <v>486.26899926815969</v>
      </c>
      <c r="I21" s="677">
        <v>210.36353787559347</v>
      </c>
      <c r="J21" s="677">
        <v>486.26899926815969</v>
      </c>
      <c r="K21" s="677">
        <v>1639.8523432647628</v>
      </c>
      <c r="L21" s="677">
        <v>1991.5135486140566</v>
      </c>
      <c r="M21" s="161"/>
      <c r="N21" s="161"/>
      <c r="O21" s="161"/>
    </row>
    <row r="22" spans="1:15" customFormat="1">
      <c r="A22" s="2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402"/>
    </row>
    <row r="23" spans="1:15" customFormat="1">
      <c r="A23" s="2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402"/>
    </row>
    <row r="24" spans="1:15" customFormat="1">
      <c r="A24" s="2"/>
      <c r="B24" s="161"/>
      <c r="C24" s="812" t="s">
        <v>245</v>
      </c>
      <c r="D24" s="812">
        <v>0</v>
      </c>
      <c r="E24" s="812">
        <v>0</v>
      </c>
      <c r="F24" s="812">
        <v>0</v>
      </c>
      <c r="G24" s="812">
        <v>0</v>
      </c>
      <c r="H24" s="161"/>
      <c r="I24" s="161"/>
      <c r="J24" s="161"/>
      <c r="K24" s="161"/>
      <c r="L24" s="161"/>
      <c r="M24" s="161"/>
      <c r="N24" s="161"/>
      <c r="O24" s="402"/>
    </row>
    <row r="25" spans="1:15" customFormat="1" ht="21.75" customHeight="1">
      <c r="A25" s="2"/>
      <c r="B25" s="161"/>
      <c r="C25" s="328" t="s">
        <v>70</v>
      </c>
      <c r="D25" s="678" t="s">
        <v>559</v>
      </c>
      <c r="E25" s="413" t="s">
        <v>182</v>
      </c>
      <c r="F25" s="413" t="s">
        <v>424</v>
      </c>
      <c r="G25" s="328" t="s">
        <v>425</v>
      </c>
      <c r="H25" s="161"/>
      <c r="I25" s="161"/>
      <c r="J25" s="161"/>
      <c r="K25" s="161"/>
      <c r="L25" s="161"/>
      <c r="M25" s="161"/>
      <c r="N25" s="161"/>
      <c r="O25" s="402"/>
    </row>
    <row r="26" spans="1:15" customFormat="1">
      <c r="A26" s="2"/>
      <c r="B26" s="161"/>
      <c r="C26" s="309" t="s">
        <v>390</v>
      </c>
      <c r="D26" s="386">
        <v>1.1523089980001157E-2</v>
      </c>
      <c r="E26" s="301">
        <v>5097.1038370000006</v>
      </c>
      <c r="F26" s="301">
        <v>5391.3574010000002</v>
      </c>
      <c r="G26" s="301">
        <v>5679.0700580000002</v>
      </c>
      <c r="H26" s="161"/>
      <c r="I26" s="161"/>
      <c r="J26" s="161"/>
      <c r="K26" s="161"/>
      <c r="L26" s="161"/>
      <c r="M26" s="161"/>
      <c r="N26" s="161"/>
      <c r="O26" s="402"/>
    </row>
    <row r="27" spans="1:15" customFormat="1">
      <c r="A27" s="2"/>
      <c r="B27" s="161"/>
      <c r="C27" s="312" t="s">
        <v>560</v>
      </c>
      <c r="D27" s="386">
        <v>6.0550983324998052E-2</v>
      </c>
      <c r="E27" s="301">
        <v>26784.018</v>
      </c>
      <c r="F27" s="301">
        <v>28334.695303</v>
      </c>
      <c r="G27" s="301">
        <v>23894.931183000001</v>
      </c>
      <c r="H27" s="161"/>
      <c r="I27" s="161"/>
      <c r="J27" s="161"/>
      <c r="K27" s="161"/>
      <c r="L27" s="161"/>
      <c r="M27" s="161"/>
      <c r="N27" s="161"/>
      <c r="O27" s="402"/>
    </row>
    <row r="28" spans="1:15" customFormat="1">
      <c r="A28" s="2"/>
      <c r="B28" s="161"/>
      <c r="C28" s="312" t="s">
        <v>561</v>
      </c>
      <c r="D28" s="386">
        <v>0.64536900161557442</v>
      </c>
      <c r="E28" s="301">
        <v>285471.41609799996</v>
      </c>
      <c r="F28" s="301">
        <v>284702.07168699993</v>
      </c>
      <c r="G28" s="301">
        <v>280974.32127151999</v>
      </c>
      <c r="H28" s="161"/>
      <c r="I28" s="161"/>
      <c r="J28" s="161"/>
      <c r="K28" s="161"/>
      <c r="L28" s="161"/>
      <c r="M28" s="161"/>
      <c r="N28" s="161"/>
      <c r="O28" s="402"/>
    </row>
    <row r="29" spans="1:15" customFormat="1">
      <c r="A29" s="2"/>
      <c r="B29" s="161"/>
      <c r="C29" s="312" t="s">
        <v>562</v>
      </c>
      <c r="D29" s="386">
        <v>0.26695917577842432</v>
      </c>
      <c r="E29" s="301">
        <v>118086.26345400001</v>
      </c>
      <c r="F29" s="301">
        <v>107805.440909</v>
      </c>
      <c r="G29" s="301">
        <v>87161.970119480015</v>
      </c>
      <c r="H29" s="161"/>
      <c r="I29" s="161"/>
      <c r="J29" s="161"/>
      <c r="K29" s="161"/>
      <c r="L29" s="161"/>
      <c r="M29" s="161"/>
      <c r="N29" s="161"/>
      <c r="O29" s="402"/>
    </row>
    <row r="30" spans="1:15" customFormat="1">
      <c r="A30" s="2"/>
      <c r="B30" s="161"/>
      <c r="C30" s="313" t="s">
        <v>443</v>
      </c>
      <c r="D30" s="386">
        <v>1.5597749301002004E-2</v>
      </c>
      <c r="E30" s="301">
        <v>6899.4816449999998</v>
      </c>
      <c r="F30" s="301">
        <v>14926.286377999999</v>
      </c>
      <c r="G30" s="301">
        <v>10318.935700999929</v>
      </c>
      <c r="H30" s="161"/>
      <c r="I30" s="161"/>
      <c r="J30" s="161"/>
      <c r="K30" s="161"/>
      <c r="L30" s="161"/>
      <c r="M30" s="161"/>
      <c r="N30" s="161"/>
      <c r="O30" s="402"/>
    </row>
    <row r="31" spans="1:15" customFormat="1">
      <c r="A31" s="2"/>
      <c r="B31" s="161"/>
      <c r="C31" s="314" t="s">
        <v>396</v>
      </c>
      <c r="D31" s="611">
        <v>1</v>
      </c>
      <c r="E31" s="306">
        <v>442338.28303399996</v>
      </c>
      <c r="F31" s="306">
        <v>441159.85167799989</v>
      </c>
      <c r="G31" s="306">
        <v>408029.22833299998</v>
      </c>
      <c r="H31" s="161"/>
      <c r="I31" s="161"/>
      <c r="J31" s="161"/>
      <c r="K31" s="161"/>
      <c r="L31" s="161"/>
      <c r="M31" s="161"/>
      <c r="N31" s="161"/>
      <c r="O31" s="402"/>
    </row>
    <row r="32" spans="1:15" customFormat="1">
      <c r="A32" s="2"/>
      <c r="B32" s="161"/>
      <c r="C32" s="312"/>
      <c r="D32" s="386"/>
      <c r="E32" s="301"/>
      <c r="F32" s="301"/>
      <c r="G32" s="301"/>
      <c r="H32" s="161"/>
      <c r="I32" s="161"/>
      <c r="J32" s="161"/>
      <c r="K32" s="161"/>
      <c r="L32" s="161"/>
      <c r="M32" s="161"/>
      <c r="N32" s="161"/>
      <c r="O32" s="402"/>
    </row>
    <row r="33" spans="1:15" customFormat="1">
      <c r="A33" s="2"/>
      <c r="B33" s="161"/>
      <c r="C33" s="309" t="s">
        <v>137</v>
      </c>
      <c r="D33" s="386">
        <v>4.8520433126242095E-2</v>
      </c>
      <c r="E33" s="301">
        <v>21462.445104999999</v>
      </c>
      <c r="F33" s="301">
        <v>21512.192310999999</v>
      </c>
      <c r="G33" s="301">
        <v>19870.649479</v>
      </c>
      <c r="H33" s="161"/>
      <c r="I33" s="161"/>
      <c r="J33" s="161"/>
      <c r="K33" s="161"/>
      <c r="L33" s="161"/>
      <c r="M33" s="161"/>
      <c r="N33" s="161"/>
      <c r="O33" s="402"/>
    </row>
    <row r="34" spans="1:15" customFormat="1">
      <c r="A34" s="2"/>
      <c r="B34" s="161"/>
      <c r="C34" s="309" t="s">
        <v>134</v>
      </c>
      <c r="D34" s="386">
        <v>9.6072933731276508E-4</v>
      </c>
      <c r="E34" s="301">
        <v>424.96736600000003</v>
      </c>
      <c r="F34" s="301">
        <v>421.369889</v>
      </c>
      <c r="G34" s="301">
        <v>402.39113100000003</v>
      </c>
      <c r="H34" s="161"/>
      <c r="I34" s="161"/>
      <c r="J34" s="161"/>
      <c r="K34" s="161"/>
      <c r="L34" s="161"/>
      <c r="M34" s="161"/>
      <c r="N34" s="161"/>
      <c r="O34" s="402"/>
    </row>
    <row r="35" spans="1:15" customFormat="1">
      <c r="A35" s="2"/>
      <c r="B35" s="161"/>
      <c r="C35" s="309" t="s">
        <v>138</v>
      </c>
      <c r="D35" s="386">
        <v>1.7980498259388182E-2</v>
      </c>
      <c r="E35" s="301">
        <v>7953.4627369999998</v>
      </c>
      <c r="F35" s="301">
        <v>7323.8683810000002</v>
      </c>
      <c r="G35" s="301">
        <v>6829.0486460000002</v>
      </c>
      <c r="H35" s="161"/>
      <c r="I35" s="161"/>
      <c r="J35" s="161"/>
      <c r="K35" s="161"/>
      <c r="L35" s="161"/>
      <c r="M35" s="161"/>
      <c r="N35" s="161"/>
      <c r="O35" s="402"/>
    </row>
    <row r="36" spans="1:15" customFormat="1">
      <c r="A36" s="2"/>
      <c r="B36" s="161"/>
      <c r="C36" s="309" t="s">
        <v>139</v>
      </c>
      <c r="D36" s="386">
        <v>5.0919047972649879E-2</v>
      </c>
      <c r="E36" s="301">
        <v>22523.444278999999</v>
      </c>
      <c r="F36" s="301">
        <v>22213.355788000001</v>
      </c>
      <c r="G36" s="301">
        <v>22447.46833</v>
      </c>
      <c r="H36" s="161"/>
      <c r="I36" s="161"/>
      <c r="J36" s="161"/>
      <c r="K36" s="161"/>
      <c r="L36" s="161"/>
      <c r="M36" s="161"/>
      <c r="N36" s="161"/>
      <c r="O36" s="402"/>
    </row>
    <row r="37" spans="1:15" customFormat="1">
      <c r="A37" s="2"/>
      <c r="B37" s="161"/>
      <c r="C37" s="309" t="s">
        <v>135</v>
      </c>
      <c r="D37" s="386">
        <v>0.85262531248401829</v>
      </c>
      <c r="E37" s="301">
        <v>377148.81721500005</v>
      </c>
      <c r="F37" s="301">
        <v>369151.29707999999</v>
      </c>
      <c r="G37" s="301">
        <v>347475.04726100003</v>
      </c>
      <c r="H37" s="161"/>
      <c r="I37" s="161"/>
      <c r="J37" s="161"/>
      <c r="K37" s="161"/>
      <c r="L37" s="161"/>
      <c r="M37" s="161"/>
      <c r="N37" s="161"/>
      <c r="O37" s="402"/>
    </row>
    <row r="38" spans="1:15" customFormat="1">
      <c r="A38" s="2"/>
      <c r="B38" s="161"/>
      <c r="C38" s="313" t="s">
        <v>136</v>
      </c>
      <c r="D38" s="386">
        <v>2.8993978820388844E-2</v>
      </c>
      <c r="E38" s="301">
        <v>12825.146824000001</v>
      </c>
      <c r="F38" s="301">
        <v>20537.770258</v>
      </c>
      <c r="G38" s="301">
        <v>11004.62335</v>
      </c>
      <c r="H38" s="161"/>
      <c r="I38" s="161"/>
      <c r="J38" s="161"/>
      <c r="K38" s="161"/>
      <c r="L38" s="161"/>
      <c r="M38" s="161"/>
      <c r="N38" s="161"/>
      <c r="O38" s="402"/>
    </row>
    <row r="39" spans="1:15" customFormat="1">
      <c r="A39" s="2"/>
      <c r="B39" s="161"/>
      <c r="C39" s="314" t="s">
        <v>401</v>
      </c>
      <c r="D39" s="611">
        <v>1</v>
      </c>
      <c r="E39" s="306">
        <v>442338.28352600004</v>
      </c>
      <c r="F39" s="306">
        <v>441159.85370699997</v>
      </c>
      <c r="G39" s="306">
        <v>408029.22819700005</v>
      </c>
      <c r="H39" s="161"/>
      <c r="I39" s="161"/>
      <c r="J39" s="161"/>
      <c r="K39" s="161"/>
      <c r="L39" s="161"/>
      <c r="M39" s="161"/>
      <c r="N39" s="161"/>
      <c r="O39" s="402"/>
    </row>
    <row r="40" spans="1:15" customFormat="1">
      <c r="A40" s="2"/>
      <c r="B40" s="161"/>
      <c r="C40" s="45"/>
      <c r="D40" s="45"/>
      <c r="E40" s="45"/>
      <c r="F40" s="45"/>
      <c r="G40" s="45"/>
      <c r="H40" s="161"/>
      <c r="I40" s="161"/>
      <c r="J40" s="161"/>
      <c r="K40" s="161"/>
      <c r="L40" s="161"/>
      <c r="M40" s="161"/>
      <c r="N40" s="161"/>
      <c r="O40" s="402"/>
    </row>
    <row r="41" spans="1:15" customFormat="1" ht="25.5">
      <c r="A41" s="2"/>
      <c r="B41" s="161"/>
      <c r="C41" s="655" t="s">
        <v>563</v>
      </c>
      <c r="D41" s="45"/>
      <c r="E41" s="45"/>
      <c r="F41" s="45"/>
      <c r="G41" s="45"/>
      <c r="H41" s="161"/>
      <c r="I41" s="161"/>
      <c r="J41" s="161"/>
      <c r="K41" s="161"/>
      <c r="L41" s="161"/>
      <c r="M41" s="161"/>
      <c r="N41" s="161"/>
      <c r="O41" s="402"/>
    </row>
    <row r="42" spans="1:15" customFormat="1">
      <c r="A42" s="2"/>
      <c r="B42" s="161"/>
      <c r="C42" s="608" t="s">
        <v>564</v>
      </c>
      <c r="D42" s="45"/>
      <c r="E42" s="45"/>
      <c r="F42" s="45"/>
      <c r="G42" s="45"/>
      <c r="H42" s="161"/>
      <c r="I42" s="161"/>
      <c r="J42" s="161"/>
      <c r="K42" s="161"/>
      <c r="L42" s="161"/>
      <c r="M42" s="161"/>
      <c r="N42" s="161"/>
      <c r="O42" s="402"/>
    </row>
    <row r="43" spans="1:15" customFormat="1">
      <c r="A43" s="2"/>
      <c r="B43" s="161"/>
      <c r="C43" s="608" t="s">
        <v>565</v>
      </c>
      <c r="D43" s="45"/>
      <c r="E43" s="45"/>
      <c r="F43" s="45"/>
      <c r="G43" s="45"/>
      <c r="H43" s="585"/>
      <c r="I43" s="161"/>
      <c r="J43" s="161"/>
      <c r="K43" s="161"/>
      <c r="L43" s="161"/>
      <c r="M43" s="161"/>
      <c r="N43" s="161"/>
      <c r="O43" s="402"/>
    </row>
    <row r="44" spans="1:15" customFormat="1">
      <c r="A44" s="2"/>
      <c r="B44" s="161"/>
      <c r="C44" s="586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402"/>
    </row>
    <row r="45" spans="1:15" customFormat="1" ht="18.75">
      <c r="A45" s="2"/>
      <c r="B45" s="161"/>
      <c r="C45" s="622" t="s">
        <v>102</v>
      </c>
      <c r="D45" s="161"/>
      <c r="E45" s="161"/>
      <c r="F45" s="161"/>
      <c r="G45" s="161"/>
      <c r="H45" s="161"/>
      <c r="I45" s="610"/>
      <c r="J45" s="610"/>
      <c r="K45" s="610"/>
      <c r="L45" s="610"/>
      <c r="M45" s="610"/>
      <c r="N45" s="610"/>
      <c r="O45" s="402"/>
    </row>
    <row r="46" spans="1:15" customFormat="1">
      <c r="A46" s="2"/>
      <c r="B46" s="161"/>
      <c r="C46" s="668" t="s">
        <v>270</v>
      </c>
      <c r="D46" s="668"/>
      <c r="E46" s="668"/>
      <c r="F46" s="668"/>
      <c r="G46" s="668"/>
      <c r="H46" s="668"/>
      <c r="I46" s="668"/>
      <c r="J46" s="668"/>
      <c r="K46" s="668"/>
      <c r="L46" s="668"/>
      <c r="M46" s="610"/>
      <c r="N46" s="610"/>
      <c r="O46" s="402"/>
    </row>
    <row r="47" spans="1:15" customFormat="1" ht="19.5" customHeight="1">
      <c r="A47" s="2"/>
      <c r="B47" s="161"/>
      <c r="C47" s="560"/>
      <c r="D47" s="561">
        <v>2015</v>
      </c>
      <c r="E47" s="561">
        <v>2014</v>
      </c>
      <c r="F47" s="561" t="s">
        <v>307</v>
      </c>
      <c r="G47" s="561" t="s">
        <v>307</v>
      </c>
      <c r="H47" s="561" t="s">
        <v>307</v>
      </c>
      <c r="I47" s="679" t="s">
        <v>308</v>
      </c>
      <c r="J47" s="667"/>
      <c r="K47" s="667" t="s">
        <v>309</v>
      </c>
      <c r="L47" s="667" t="s">
        <v>309</v>
      </c>
      <c r="M47" s="610"/>
      <c r="N47" s="610"/>
      <c r="O47" s="402"/>
    </row>
    <row r="48" spans="1:15" customFormat="1">
      <c r="A48" s="2"/>
      <c r="B48" s="161"/>
      <c r="C48" s="560" t="s">
        <v>70</v>
      </c>
      <c r="D48" s="561" t="s">
        <v>310</v>
      </c>
      <c r="E48" s="561" t="s">
        <v>311</v>
      </c>
      <c r="F48" s="561" t="s">
        <v>312</v>
      </c>
      <c r="G48" s="561" t="s">
        <v>313</v>
      </c>
      <c r="H48" s="561" t="s">
        <v>310</v>
      </c>
      <c r="I48" s="561">
        <v>2015</v>
      </c>
      <c r="J48" s="20">
        <v>2014</v>
      </c>
      <c r="K48" s="20">
        <v>2014</v>
      </c>
      <c r="L48" s="20">
        <v>2013</v>
      </c>
      <c r="M48" s="610"/>
      <c r="N48" s="610"/>
      <c r="O48" s="402"/>
    </row>
    <row r="49" spans="1:15" customFormat="1">
      <c r="A49" s="2"/>
      <c r="B49" s="161"/>
      <c r="C49" s="383" t="s">
        <v>372</v>
      </c>
      <c r="D49" s="628">
        <v>319.55044057542415</v>
      </c>
      <c r="E49" s="628">
        <v>303.16168776490389</v>
      </c>
      <c r="F49" s="629">
        <v>292.94485625736007</v>
      </c>
      <c r="G49" s="629">
        <v>285.69998089293307</v>
      </c>
      <c r="H49" s="629">
        <v>288.27065958701422</v>
      </c>
      <c r="I49" s="628">
        <v>319.55044057542415</v>
      </c>
      <c r="J49" s="628">
        <v>288.27065958701422</v>
      </c>
      <c r="K49" s="628">
        <v>1170.0771845022114</v>
      </c>
      <c r="L49" s="630" t="s">
        <v>373</v>
      </c>
      <c r="M49" s="610"/>
      <c r="N49" s="610"/>
      <c r="O49" s="402"/>
    </row>
    <row r="50" spans="1:15" customFormat="1">
      <c r="A50" s="2"/>
      <c r="B50" s="161"/>
      <c r="C50" s="376" t="s">
        <v>374</v>
      </c>
      <c r="D50" s="628">
        <v>-255.21108701878768</v>
      </c>
      <c r="E50" s="628">
        <v>-242.42026358689051</v>
      </c>
      <c r="F50" s="631">
        <v>-230.89191551741808</v>
      </c>
      <c r="G50" s="631">
        <v>-248.45999515510343</v>
      </c>
      <c r="H50" s="631">
        <v>-225.81597802910332</v>
      </c>
      <c r="I50" s="628">
        <v>-255.21108701878768</v>
      </c>
      <c r="J50" s="628">
        <v>-225.81597802910332</v>
      </c>
      <c r="K50" s="628">
        <v>-947.5881522885154</v>
      </c>
      <c r="L50" s="686" t="s">
        <v>373</v>
      </c>
      <c r="M50" s="610"/>
      <c r="N50" s="610"/>
      <c r="O50" s="402"/>
    </row>
    <row r="51" spans="1:15" customFormat="1">
      <c r="A51" s="2"/>
      <c r="B51" s="161"/>
      <c r="C51" s="378" t="s">
        <v>375</v>
      </c>
      <c r="D51" s="632">
        <v>64.339353556636468</v>
      </c>
      <c r="E51" s="632">
        <v>60.741424178013375</v>
      </c>
      <c r="F51" s="633">
        <v>62.052940739941988</v>
      </c>
      <c r="G51" s="633">
        <v>37.239985737829642</v>
      </c>
      <c r="H51" s="633">
        <v>62.454681557910902</v>
      </c>
      <c r="I51" s="632">
        <v>64.339353556636468</v>
      </c>
      <c r="J51" s="632">
        <v>62.454681557910902</v>
      </c>
      <c r="K51" s="632">
        <v>222.48903221369596</v>
      </c>
      <c r="L51" s="642" t="s">
        <v>373</v>
      </c>
      <c r="M51" s="610"/>
      <c r="N51" s="610"/>
      <c r="O51" s="402"/>
    </row>
    <row r="52" spans="1:15" customFormat="1">
      <c r="A52" s="2"/>
      <c r="B52" s="161"/>
      <c r="C52" s="383" t="s">
        <v>376</v>
      </c>
      <c r="D52" s="628">
        <v>98.637005102333319</v>
      </c>
      <c r="E52" s="628">
        <v>98.965199950144637</v>
      </c>
      <c r="F52" s="634">
        <v>101.9762556901054</v>
      </c>
      <c r="G52" s="634">
        <v>106.75882254897775</v>
      </c>
      <c r="H52" s="634">
        <v>108.009815507139</v>
      </c>
      <c r="I52" s="628">
        <v>98.637005102333319</v>
      </c>
      <c r="J52" s="628">
        <v>108.009815507139</v>
      </c>
      <c r="K52" s="628">
        <v>415.71009369636681</v>
      </c>
      <c r="L52" s="630" t="s">
        <v>373</v>
      </c>
      <c r="M52" s="610"/>
      <c r="N52" s="610"/>
      <c r="O52" s="402"/>
    </row>
    <row r="53" spans="1:15" customFormat="1">
      <c r="A53" s="2"/>
      <c r="B53" s="161"/>
      <c r="C53" s="383" t="s">
        <v>377</v>
      </c>
      <c r="D53" s="628">
        <v>12.121762318648992</v>
      </c>
      <c r="E53" s="628">
        <v>-2.9044430012748848</v>
      </c>
      <c r="F53" s="634">
        <v>-12.826182894327127</v>
      </c>
      <c r="G53" s="634">
        <v>-9.7368625370679158</v>
      </c>
      <c r="H53" s="634">
        <v>21.811322741193926</v>
      </c>
      <c r="I53" s="628">
        <v>12.121762318648992</v>
      </c>
      <c r="J53" s="628">
        <v>21.811322741193926</v>
      </c>
      <c r="K53" s="628">
        <v>-3.6561656914760015</v>
      </c>
      <c r="L53" s="630" t="s">
        <v>373</v>
      </c>
      <c r="M53" s="610"/>
      <c r="N53" s="610"/>
      <c r="O53" s="402"/>
    </row>
    <row r="54" spans="1:15" customFormat="1">
      <c r="A54" s="2"/>
      <c r="B54" s="161"/>
      <c r="C54" s="383" t="s">
        <v>378</v>
      </c>
      <c r="D54" s="628">
        <v>-61.465147794421661</v>
      </c>
      <c r="E54" s="628">
        <v>-61.394134006630203</v>
      </c>
      <c r="F54" s="634">
        <v>-56.257741149514906</v>
      </c>
      <c r="G54" s="634">
        <v>-60.675627893513543</v>
      </c>
      <c r="H54" s="634">
        <v>-60.729887505922328</v>
      </c>
      <c r="I54" s="628">
        <v>-61.465147794421661</v>
      </c>
      <c r="J54" s="628">
        <v>-60.729887505922328</v>
      </c>
      <c r="K54" s="628">
        <v>-239.05739055558098</v>
      </c>
      <c r="L54" s="630" t="s">
        <v>373</v>
      </c>
      <c r="M54" s="610"/>
      <c r="N54" s="610"/>
      <c r="O54" s="402"/>
    </row>
    <row r="55" spans="1:15" customFormat="1">
      <c r="A55" s="2"/>
      <c r="B55" s="161"/>
      <c r="C55" s="376" t="s">
        <v>6</v>
      </c>
      <c r="D55" s="635">
        <v>-17.844494102160162</v>
      </c>
      <c r="E55" s="635">
        <v>364.1368743777582</v>
      </c>
      <c r="F55" s="631">
        <v>5.7827021221060804</v>
      </c>
      <c r="G55" s="631">
        <v>-30.024099793919433</v>
      </c>
      <c r="H55" s="631">
        <v>13.158237133739918</v>
      </c>
      <c r="I55" s="635">
        <v>-17.844494102160162</v>
      </c>
      <c r="J55" s="635">
        <v>13.158237133739918</v>
      </c>
      <c r="K55" s="635">
        <v>353.05371383968475</v>
      </c>
      <c r="L55" s="686" t="s">
        <v>373</v>
      </c>
      <c r="M55" s="610"/>
      <c r="N55" s="610"/>
      <c r="O55" s="402"/>
    </row>
    <row r="56" spans="1:15" customFormat="1">
      <c r="A56" s="2"/>
      <c r="B56" s="161"/>
      <c r="C56" s="378" t="s">
        <v>379</v>
      </c>
      <c r="D56" s="632">
        <v>31.449125524400486</v>
      </c>
      <c r="E56" s="632">
        <v>398.80349731999775</v>
      </c>
      <c r="F56" s="636">
        <v>38.675033768369445</v>
      </c>
      <c r="G56" s="636">
        <v>6.3222323244768504</v>
      </c>
      <c r="H56" s="636">
        <v>82.249487876150496</v>
      </c>
      <c r="I56" s="632">
        <v>31.449125524400486</v>
      </c>
      <c r="J56" s="632">
        <v>82.249487876150496</v>
      </c>
      <c r="K56" s="632">
        <v>526.05025128899456</v>
      </c>
      <c r="L56" s="687" t="s">
        <v>373</v>
      </c>
      <c r="M56" s="610"/>
      <c r="N56" s="610"/>
      <c r="O56" s="402"/>
    </row>
    <row r="57" spans="1:15" customFormat="1">
      <c r="A57" s="2"/>
      <c r="B57" s="161"/>
      <c r="C57" s="383" t="s">
        <v>380</v>
      </c>
      <c r="D57" s="628">
        <v>151.37125073175497</v>
      </c>
      <c r="E57" s="628">
        <v>166.34067093989009</v>
      </c>
      <c r="F57" s="634">
        <v>139.74105854146089</v>
      </c>
      <c r="G57" s="634">
        <v>184.90382331729111</v>
      </c>
      <c r="H57" s="634">
        <v>161.28625132155898</v>
      </c>
      <c r="I57" s="628">
        <v>151.37125073175497</v>
      </c>
      <c r="J57" s="628">
        <v>161.28625132155898</v>
      </c>
      <c r="K57" s="628">
        <v>652.27180412020107</v>
      </c>
      <c r="L57" s="630" t="s">
        <v>373</v>
      </c>
      <c r="M57" s="610"/>
      <c r="N57" s="610"/>
      <c r="O57" s="402"/>
    </row>
    <row r="58" spans="1:15" customFormat="1">
      <c r="A58" s="2"/>
      <c r="B58" s="161"/>
      <c r="C58" s="383" t="s">
        <v>381</v>
      </c>
      <c r="D58" s="628">
        <v>-117.79624465233555</v>
      </c>
      <c r="E58" s="628">
        <v>-490.00925549614306</v>
      </c>
      <c r="F58" s="634">
        <v>-49.58821949797688</v>
      </c>
      <c r="G58" s="634">
        <v>-16.258591743555954</v>
      </c>
      <c r="H58" s="634">
        <v>-38.065230122213471</v>
      </c>
      <c r="I58" s="628">
        <v>-117.79624465233555</v>
      </c>
      <c r="J58" s="628">
        <v>-38.065230122213471</v>
      </c>
      <c r="K58" s="628">
        <v>-593.92129685988937</v>
      </c>
      <c r="L58" s="630" t="s">
        <v>373</v>
      </c>
      <c r="M58" s="610"/>
      <c r="N58" s="610"/>
      <c r="O58" s="402"/>
    </row>
    <row r="59" spans="1:15" customFormat="1">
      <c r="A59" s="2"/>
      <c r="B59" s="161"/>
      <c r="C59" s="383" t="s">
        <v>382</v>
      </c>
      <c r="D59" s="628">
        <v>4.7068933940966691</v>
      </c>
      <c r="E59" s="628">
        <v>-5.0583058728859598</v>
      </c>
      <c r="F59" s="634">
        <v>3.175601069023104</v>
      </c>
      <c r="G59" s="634">
        <v>2.3803073143870934</v>
      </c>
      <c r="H59" s="634">
        <v>2.6786619146582398</v>
      </c>
      <c r="I59" s="628">
        <v>4.7068933940966691</v>
      </c>
      <c r="J59" s="628">
        <v>2.6786619146582398</v>
      </c>
      <c r="K59" s="628">
        <v>3.1762644251824774</v>
      </c>
      <c r="L59" s="630" t="s">
        <v>373</v>
      </c>
      <c r="M59" s="610"/>
      <c r="N59" s="610"/>
      <c r="O59" s="402"/>
    </row>
    <row r="60" spans="1:15" customFormat="1">
      <c r="A60" s="2"/>
      <c r="B60" s="161"/>
      <c r="C60" s="376" t="s">
        <v>6</v>
      </c>
      <c r="D60" s="635">
        <v>27.5248331601112</v>
      </c>
      <c r="E60" s="635">
        <v>-26.928375627914885</v>
      </c>
      <c r="F60" s="631">
        <v>6.8711933463280914</v>
      </c>
      <c r="G60" s="631">
        <v>5.255433752357181</v>
      </c>
      <c r="H60" s="631">
        <v>15.599778174797084</v>
      </c>
      <c r="I60" s="635">
        <v>27.5248331601112</v>
      </c>
      <c r="J60" s="635">
        <v>15.599778174797084</v>
      </c>
      <c r="K60" s="635">
        <v>0.79802964556747114</v>
      </c>
      <c r="L60" s="686" t="s">
        <v>373</v>
      </c>
      <c r="M60" s="610"/>
      <c r="N60" s="610"/>
      <c r="O60" s="402"/>
    </row>
    <row r="61" spans="1:15" customFormat="1">
      <c r="A61" s="2"/>
      <c r="B61" s="161"/>
      <c r="C61" s="378" t="s">
        <v>321</v>
      </c>
      <c r="D61" s="632">
        <v>65.806732633627291</v>
      </c>
      <c r="E61" s="632">
        <v>-355.65526605705384</v>
      </c>
      <c r="F61" s="633">
        <v>100.19963345883519</v>
      </c>
      <c r="G61" s="633">
        <v>176.28097264047943</v>
      </c>
      <c r="H61" s="633">
        <v>141.49946128880083</v>
      </c>
      <c r="I61" s="632">
        <v>65.806732633627291</v>
      </c>
      <c r="J61" s="632">
        <v>141.49946128880083</v>
      </c>
      <c r="K61" s="632">
        <v>62.32480133106165</v>
      </c>
      <c r="L61" s="687" t="s">
        <v>373</v>
      </c>
      <c r="M61" s="610"/>
      <c r="N61" s="610"/>
      <c r="O61" s="402"/>
    </row>
    <row r="62" spans="1:15" customFormat="1">
      <c r="A62" s="2"/>
      <c r="B62" s="161"/>
      <c r="C62" s="383" t="s">
        <v>383</v>
      </c>
      <c r="D62" s="628">
        <v>21.893794651131003</v>
      </c>
      <c r="E62" s="628">
        <v>12.45518299768454</v>
      </c>
      <c r="F62" s="634">
        <v>27.769980082868098</v>
      </c>
      <c r="G62" s="634">
        <v>35.538923870597401</v>
      </c>
      <c r="H62" s="634">
        <v>47.897892520253897</v>
      </c>
      <c r="I62" s="628">
        <v>21.893794651131003</v>
      </c>
      <c r="J62" s="628">
        <v>47.897892520253897</v>
      </c>
      <c r="K62" s="628">
        <v>123.661979471404</v>
      </c>
      <c r="L62" s="630" t="s">
        <v>373</v>
      </c>
      <c r="M62" s="610"/>
      <c r="N62" s="610"/>
      <c r="O62" s="402"/>
    </row>
    <row r="63" spans="1:15" customFormat="1">
      <c r="A63" s="2"/>
      <c r="B63" s="161"/>
      <c r="C63" s="376" t="s">
        <v>384</v>
      </c>
      <c r="D63" s="635">
        <v>-4.4022222099999997</v>
      </c>
      <c r="E63" s="635">
        <v>-4.9680944399999998</v>
      </c>
      <c r="F63" s="631">
        <v>-5.5708333400000001</v>
      </c>
      <c r="G63" s="631">
        <v>-5.7921111099999996</v>
      </c>
      <c r="H63" s="631">
        <v>-2.04213333</v>
      </c>
      <c r="I63" s="635">
        <v>-4.4022222099999997</v>
      </c>
      <c r="J63" s="635">
        <v>-2.04213333</v>
      </c>
      <c r="K63" s="635">
        <v>-18.373172220000001</v>
      </c>
      <c r="L63" s="686" t="s">
        <v>373</v>
      </c>
      <c r="M63" s="689"/>
      <c r="N63" s="610"/>
      <c r="O63" s="402"/>
    </row>
    <row r="64" spans="1:15" customFormat="1">
      <c r="A64" s="2"/>
      <c r="B64" s="161"/>
      <c r="C64" s="377" t="s">
        <v>331</v>
      </c>
      <c r="D64" s="632">
        <v>17.491572441130955</v>
      </c>
      <c r="E64" s="632">
        <v>7.4870885576845438</v>
      </c>
      <c r="F64" s="633">
        <v>22.199146742868095</v>
      </c>
      <c r="G64" s="633">
        <v>29.746812760597386</v>
      </c>
      <c r="H64" s="633">
        <v>45.855759190253899</v>
      </c>
      <c r="I64" s="632">
        <v>17.491572441130955</v>
      </c>
      <c r="J64" s="632">
        <v>45.855759190253899</v>
      </c>
      <c r="K64" s="632">
        <v>105.28880725140392</v>
      </c>
      <c r="L64" s="642" t="s">
        <v>373</v>
      </c>
      <c r="M64" s="610"/>
      <c r="N64" s="610"/>
      <c r="O64" s="402"/>
    </row>
    <row r="65" spans="1:15" customFormat="1">
      <c r="A65" s="2"/>
      <c r="B65" s="161"/>
      <c r="C65" s="376"/>
      <c r="D65" s="637"/>
      <c r="E65" s="637"/>
      <c r="F65" s="638"/>
      <c r="G65" s="638"/>
      <c r="H65" s="638"/>
      <c r="I65" s="637"/>
      <c r="J65" s="637"/>
      <c r="K65" s="637"/>
      <c r="L65" s="632"/>
      <c r="M65" s="161"/>
      <c r="N65" s="161"/>
      <c r="O65" s="402"/>
    </row>
    <row r="66" spans="1:15" customFormat="1">
      <c r="A66" s="2"/>
      <c r="B66" s="161"/>
      <c r="C66" s="378" t="s">
        <v>385</v>
      </c>
      <c r="D66" s="632">
        <v>179.08678415579519</v>
      </c>
      <c r="E66" s="632">
        <v>111.37674399864186</v>
      </c>
      <c r="F66" s="633">
        <v>223.12675471001472</v>
      </c>
      <c r="G66" s="633">
        <v>249.59000346338331</v>
      </c>
      <c r="H66" s="633">
        <v>332.05938991311609</v>
      </c>
      <c r="I66" s="632">
        <v>179.08678415579519</v>
      </c>
      <c r="J66" s="632">
        <v>332.05938991311609</v>
      </c>
      <c r="K66" s="632">
        <v>916.15289208515605</v>
      </c>
      <c r="L66" s="642" t="s">
        <v>373</v>
      </c>
      <c r="M66" s="161"/>
      <c r="N66" s="161"/>
      <c r="O66" s="402"/>
    </row>
    <row r="67" spans="1:15" customFormat="1">
      <c r="A67" s="2"/>
      <c r="B67" s="161"/>
      <c r="C67" s="383" t="s">
        <v>386</v>
      </c>
      <c r="D67" s="628">
        <v>-21.44111747209168</v>
      </c>
      <c r="E67" s="628">
        <v>0</v>
      </c>
      <c r="F67" s="629">
        <v>0</v>
      </c>
      <c r="G67" s="629">
        <v>0</v>
      </c>
      <c r="H67" s="629">
        <v>0</v>
      </c>
      <c r="I67" s="628">
        <v>-21.44111747209168</v>
      </c>
      <c r="J67" s="628">
        <v>0</v>
      </c>
      <c r="K67" s="628">
        <v>0</v>
      </c>
      <c r="L67" s="630" t="s">
        <v>373</v>
      </c>
      <c r="M67" s="161"/>
      <c r="N67" s="161"/>
      <c r="O67" s="402"/>
    </row>
    <row r="68" spans="1:15" customFormat="1">
      <c r="A68" s="2"/>
      <c r="B68" s="161"/>
      <c r="C68" s="375" t="s">
        <v>387</v>
      </c>
      <c r="D68" s="639">
        <v>0</v>
      </c>
      <c r="E68" s="639">
        <v>0</v>
      </c>
      <c r="F68" s="629">
        <v>0</v>
      </c>
      <c r="G68" s="629">
        <v>0</v>
      </c>
      <c r="H68" s="629">
        <v>0</v>
      </c>
      <c r="I68" s="639">
        <v>0</v>
      </c>
      <c r="J68" s="639">
        <v>0</v>
      </c>
      <c r="K68" s="639">
        <v>0</v>
      </c>
      <c r="L68" s="686" t="s">
        <v>373</v>
      </c>
      <c r="M68" s="161"/>
      <c r="N68" s="161"/>
      <c r="O68" s="402"/>
    </row>
    <row r="69" spans="1:15" customFormat="1">
      <c r="A69" s="2"/>
      <c r="B69" s="161"/>
      <c r="C69" s="378" t="s">
        <v>388</v>
      </c>
      <c r="D69" s="640">
        <v>-21.44111747209168</v>
      </c>
      <c r="E69" s="640">
        <v>0</v>
      </c>
      <c r="F69" s="633">
        <v>0</v>
      </c>
      <c r="G69" s="633">
        <v>0</v>
      </c>
      <c r="H69" s="633">
        <v>0</v>
      </c>
      <c r="I69" s="640">
        <v>-21.44111747209168</v>
      </c>
      <c r="J69" s="640">
        <v>0</v>
      </c>
      <c r="K69" s="640">
        <v>0</v>
      </c>
      <c r="L69" s="687" t="s">
        <v>373</v>
      </c>
      <c r="M69" s="161"/>
      <c r="N69" s="161"/>
      <c r="O69" s="402"/>
    </row>
    <row r="70" spans="1:15" customFormat="1">
      <c r="A70" s="2"/>
      <c r="B70" s="161"/>
      <c r="C70" s="375"/>
      <c r="D70" s="641"/>
      <c r="E70" s="641"/>
      <c r="F70" s="631"/>
      <c r="G70" s="631"/>
      <c r="H70" s="631"/>
      <c r="I70" s="641"/>
      <c r="J70" s="641"/>
      <c r="K70" s="641"/>
      <c r="L70" s="688"/>
      <c r="M70" s="161"/>
      <c r="N70" s="161"/>
      <c r="O70" s="402"/>
    </row>
    <row r="71" spans="1:15" customFormat="1">
      <c r="A71" s="2"/>
      <c r="B71" s="161"/>
      <c r="C71" s="378" t="s">
        <v>389</v>
      </c>
      <c r="D71" s="632">
        <v>157.6456666837035</v>
      </c>
      <c r="E71" s="632">
        <v>111.37674399864186</v>
      </c>
      <c r="F71" s="642">
        <v>223.12675471001472</v>
      </c>
      <c r="G71" s="642">
        <v>249.59000346338331</v>
      </c>
      <c r="H71" s="642">
        <v>331.65938991311612</v>
      </c>
      <c r="I71" s="632">
        <v>157.6456666837035</v>
      </c>
      <c r="J71" s="632">
        <v>332.05938991311609</v>
      </c>
      <c r="K71" s="632">
        <v>916.15289208515605</v>
      </c>
      <c r="L71" s="687" t="s">
        <v>373</v>
      </c>
      <c r="M71" s="161"/>
      <c r="N71" s="161"/>
      <c r="O71" s="402"/>
    </row>
    <row r="72" spans="1:15" customFormat="1">
      <c r="A72" s="2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</row>
    <row r="73" spans="1:15" customFormat="1">
      <c r="A73" s="2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</row>
    <row r="74" spans="1:15" customFormat="1">
      <c r="A74" s="2"/>
      <c r="B74" s="161"/>
      <c r="C74" s="690" t="s">
        <v>271</v>
      </c>
      <c r="D74" s="690"/>
      <c r="E74" s="690"/>
      <c r="F74" s="690"/>
      <c r="G74" s="690"/>
      <c r="H74" s="161"/>
      <c r="I74" s="161"/>
      <c r="J74" s="161"/>
      <c r="K74" s="161"/>
      <c r="L74" s="161"/>
      <c r="M74" s="161"/>
      <c r="N74" s="161"/>
      <c r="O74" s="161"/>
    </row>
    <row r="75" spans="1:15" customFormat="1">
      <c r="A75" s="2"/>
      <c r="B75" s="161"/>
      <c r="C75" s="328" t="s">
        <v>70</v>
      </c>
      <c r="D75" s="328" t="s">
        <v>175</v>
      </c>
      <c r="E75" s="328" t="s">
        <v>182</v>
      </c>
      <c r="F75" s="328">
        <v>2014</v>
      </c>
      <c r="G75" s="328">
        <v>2013</v>
      </c>
      <c r="H75" s="161"/>
      <c r="I75" s="161"/>
      <c r="J75" s="161"/>
      <c r="K75" s="161"/>
      <c r="L75" s="161"/>
      <c r="M75" s="161"/>
      <c r="N75" s="161"/>
      <c r="O75" s="161"/>
    </row>
    <row r="76" spans="1:15" customFormat="1">
      <c r="A76" s="2"/>
      <c r="B76" s="161"/>
      <c r="C76" s="45" t="s">
        <v>390</v>
      </c>
      <c r="D76" s="656">
        <v>0.01</v>
      </c>
      <c r="E76" s="301">
        <v>1268</v>
      </c>
      <c r="F76" s="301">
        <v>1322</v>
      </c>
      <c r="G76" s="680" t="s">
        <v>373</v>
      </c>
      <c r="H76" s="161"/>
      <c r="I76" s="161"/>
      <c r="J76" s="161"/>
      <c r="K76" s="161"/>
      <c r="L76" s="161"/>
      <c r="M76" s="161"/>
      <c r="N76" s="161"/>
      <c r="O76" s="161"/>
    </row>
    <row r="77" spans="1:15" customFormat="1" ht="25.5">
      <c r="A77" s="2"/>
      <c r="B77" s="161"/>
      <c r="C77" s="6" t="s">
        <v>391</v>
      </c>
      <c r="D77" s="657">
        <v>0</v>
      </c>
      <c r="E77" s="301">
        <v>377</v>
      </c>
      <c r="F77" s="301">
        <v>387.62330046806034</v>
      </c>
      <c r="G77" s="680" t="s">
        <v>373</v>
      </c>
      <c r="H77" s="161"/>
      <c r="I77" s="161"/>
      <c r="J77" s="161"/>
      <c r="K77" s="161"/>
      <c r="L77" s="161"/>
      <c r="M77" s="161"/>
      <c r="N77" s="161"/>
      <c r="O77" s="161"/>
    </row>
    <row r="78" spans="1:15" customFormat="1">
      <c r="A78" s="2"/>
      <c r="B78" s="161"/>
      <c r="C78" s="45" t="s">
        <v>392</v>
      </c>
      <c r="D78" s="657">
        <v>0.05</v>
      </c>
      <c r="E78" s="301">
        <v>8936</v>
      </c>
      <c r="F78" s="301">
        <v>9256</v>
      </c>
      <c r="G78" s="680" t="s">
        <v>373</v>
      </c>
      <c r="H78" s="161"/>
      <c r="I78" s="161"/>
      <c r="J78" s="161"/>
      <c r="K78" s="161"/>
      <c r="L78" s="161"/>
      <c r="M78" s="161"/>
      <c r="N78" s="161"/>
      <c r="O78" s="161"/>
    </row>
    <row r="79" spans="1:15" ht="17.25" customHeight="1">
      <c r="B79" s="161"/>
      <c r="C79" s="45" t="s">
        <v>361</v>
      </c>
      <c r="D79" s="657">
        <v>0.47</v>
      </c>
      <c r="E79" s="301">
        <v>81959</v>
      </c>
      <c r="F79" s="301">
        <v>82063.942158287406</v>
      </c>
      <c r="G79" s="680" t="s">
        <v>373</v>
      </c>
      <c r="H79" s="161"/>
      <c r="I79" s="161"/>
      <c r="J79" s="161"/>
      <c r="K79" s="161"/>
      <c r="L79" s="161"/>
      <c r="M79" s="161"/>
      <c r="N79" s="161"/>
      <c r="O79" s="161"/>
    </row>
    <row r="80" spans="1:15" ht="17.25" customHeight="1">
      <c r="B80" s="161"/>
      <c r="C80" s="45" t="s">
        <v>393</v>
      </c>
      <c r="D80" s="657">
        <v>0.4</v>
      </c>
      <c r="E80" s="301">
        <v>69030</v>
      </c>
      <c r="F80" s="301">
        <v>63476</v>
      </c>
      <c r="G80" s="680" t="s">
        <v>373</v>
      </c>
      <c r="H80" s="161"/>
      <c r="I80" s="161"/>
      <c r="J80" s="161"/>
      <c r="K80" s="161"/>
      <c r="L80" s="161"/>
      <c r="M80" s="161"/>
      <c r="N80" s="161"/>
      <c r="O80" s="161"/>
    </row>
    <row r="81" spans="2:15" ht="17.25" customHeight="1">
      <c r="B81" s="161"/>
      <c r="C81" s="45" t="s">
        <v>394</v>
      </c>
      <c r="D81" s="657">
        <v>0.06</v>
      </c>
      <c r="E81" s="301">
        <v>10521</v>
      </c>
      <c r="F81" s="301">
        <v>11174.923207158596</v>
      </c>
      <c r="G81" s="680" t="s">
        <v>373</v>
      </c>
      <c r="H81" s="161"/>
      <c r="I81" s="161"/>
      <c r="J81" s="161"/>
      <c r="K81" s="161"/>
      <c r="L81" s="161"/>
      <c r="M81" s="161"/>
      <c r="N81" s="161"/>
      <c r="O81" s="161"/>
    </row>
    <row r="82" spans="2:15" ht="17.25" customHeight="1">
      <c r="B82" s="161"/>
      <c r="C82" s="287" t="s">
        <v>395</v>
      </c>
      <c r="D82" s="658">
        <v>0.01</v>
      </c>
      <c r="E82" s="301">
        <v>1230</v>
      </c>
      <c r="F82" s="301">
        <v>737</v>
      </c>
      <c r="G82" s="680" t="s">
        <v>373</v>
      </c>
      <c r="H82" s="161"/>
      <c r="I82" s="161"/>
      <c r="J82" s="161"/>
      <c r="K82" s="161"/>
      <c r="L82" s="161"/>
      <c r="M82" s="161"/>
      <c r="N82" s="161"/>
      <c r="O82" s="161"/>
    </row>
    <row r="83" spans="2:15" ht="17.25" customHeight="1">
      <c r="B83" s="161"/>
      <c r="C83" s="290" t="s">
        <v>396</v>
      </c>
      <c r="D83" s="659">
        <v>1</v>
      </c>
      <c r="E83" s="306">
        <v>173321</v>
      </c>
      <c r="F83" s="306">
        <v>168417</v>
      </c>
      <c r="G83" s="681" t="s">
        <v>373</v>
      </c>
      <c r="H83" s="161"/>
      <c r="I83" s="161"/>
      <c r="J83" s="161"/>
      <c r="K83" s="161"/>
      <c r="L83" s="161"/>
      <c r="M83" s="161"/>
      <c r="N83" s="161"/>
      <c r="O83" s="161"/>
    </row>
    <row r="84" spans="2:15" ht="17.25" customHeight="1">
      <c r="B84" s="161"/>
      <c r="C84" s="45"/>
      <c r="D84" s="657"/>
      <c r="E84" s="301"/>
      <c r="F84" s="301"/>
      <c r="G84" s="680"/>
      <c r="H84" s="161"/>
      <c r="I84" s="161"/>
      <c r="J84" s="161"/>
      <c r="K84" s="161"/>
      <c r="L84" s="161"/>
      <c r="M84" s="161"/>
      <c r="N84" s="161"/>
      <c r="O84" s="161"/>
    </row>
    <row r="85" spans="2:15" ht="17.25" customHeight="1">
      <c r="B85" s="161"/>
      <c r="C85" s="45" t="s">
        <v>360</v>
      </c>
      <c r="D85" s="657">
        <v>0.06</v>
      </c>
      <c r="E85" s="301">
        <v>10258</v>
      </c>
      <c r="F85" s="301">
        <v>9104</v>
      </c>
      <c r="G85" s="680" t="s">
        <v>373</v>
      </c>
      <c r="H85" s="161"/>
      <c r="I85" s="161"/>
      <c r="J85" s="161"/>
      <c r="K85" s="161"/>
      <c r="L85" s="161"/>
      <c r="M85" s="161"/>
      <c r="N85" s="161"/>
      <c r="O85" s="161"/>
    </row>
    <row r="86" spans="2:15" ht="17.25" customHeight="1">
      <c r="B86" s="161"/>
      <c r="C86" s="45" t="s">
        <v>134</v>
      </c>
      <c r="D86" s="657">
        <v>0</v>
      </c>
      <c r="E86" s="301">
        <v>83</v>
      </c>
      <c r="F86" s="301">
        <v>76.692068129136047</v>
      </c>
      <c r="G86" s="680" t="s">
        <v>373</v>
      </c>
      <c r="H86" s="161"/>
      <c r="I86" s="161"/>
      <c r="J86" s="161"/>
      <c r="K86" s="161"/>
      <c r="L86" s="161"/>
      <c r="M86" s="161"/>
      <c r="N86" s="161"/>
      <c r="O86" s="161"/>
    </row>
    <row r="87" spans="2:15" ht="17.25" customHeight="1">
      <c r="B87" s="161"/>
      <c r="C87" s="45" t="s">
        <v>397</v>
      </c>
      <c r="D87" s="657">
        <v>0</v>
      </c>
      <c r="E87" s="301">
        <v>651</v>
      </c>
      <c r="F87" s="301">
        <v>667</v>
      </c>
      <c r="G87" s="680" t="s">
        <v>373</v>
      </c>
      <c r="H87" s="161"/>
      <c r="I87" s="161"/>
      <c r="J87" s="161"/>
      <c r="K87" s="161"/>
      <c r="L87" s="161"/>
      <c r="M87" s="161"/>
      <c r="N87" s="161"/>
      <c r="O87" s="161"/>
    </row>
    <row r="88" spans="2:15" ht="15" customHeight="1">
      <c r="B88" s="161"/>
      <c r="C88" s="45" t="s">
        <v>398</v>
      </c>
      <c r="D88" s="657">
        <v>0.45</v>
      </c>
      <c r="E88" s="301">
        <v>77130</v>
      </c>
      <c r="F88" s="301">
        <v>78541</v>
      </c>
      <c r="G88" s="680" t="s">
        <v>373</v>
      </c>
      <c r="H88" s="161"/>
      <c r="I88" s="161"/>
      <c r="J88" s="161"/>
      <c r="K88" s="161"/>
      <c r="L88" s="161"/>
      <c r="M88" s="161"/>
      <c r="N88" s="161"/>
      <c r="O88" s="161"/>
    </row>
    <row r="89" spans="2:15" ht="26.25" customHeight="1">
      <c r="B89" s="161"/>
      <c r="C89" s="6" t="s">
        <v>399</v>
      </c>
      <c r="D89" s="657">
        <v>0.45</v>
      </c>
      <c r="E89" s="301">
        <v>78627</v>
      </c>
      <c r="F89" s="301">
        <v>72623</v>
      </c>
      <c r="G89" s="680" t="s">
        <v>373</v>
      </c>
      <c r="H89" s="161"/>
      <c r="I89" s="161"/>
      <c r="J89" s="161"/>
      <c r="K89" s="161"/>
      <c r="L89" s="161"/>
      <c r="M89" s="161"/>
      <c r="N89" s="161"/>
      <c r="O89" s="161"/>
    </row>
    <row r="90" spans="2:15" ht="17.25" customHeight="1">
      <c r="B90" s="161"/>
      <c r="C90" s="287" t="s">
        <v>400</v>
      </c>
      <c r="D90" s="658">
        <v>0.04</v>
      </c>
      <c r="E90" s="373">
        <v>6572</v>
      </c>
      <c r="F90" s="373">
        <v>7405</v>
      </c>
      <c r="G90" s="680" t="s">
        <v>373</v>
      </c>
      <c r="H90" s="161"/>
      <c r="I90" s="161"/>
      <c r="J90" s="161"/>
      <c r="K90" s="161"/>
      <c r="L90" s="161"/>
      <c r="M90" s="161"/>
      <c r="N90" s="161"/>
      <c r="O90" s="161"/>
    </row>
    <row r="91" spans="2:15" ht="17.25" customHeight="1">
      <c r="B91" s="161"/>
      <c r="C91" s="374" t="s">
        <v>401</v>
      </c>
      <c r="D91" s="660">
        <v>1</v>
      </c>
      <c r="E91" s="306">
        <v>173321</v>
      </c>
      <c r="F91" s="306">
        <v>168417</v>
      </c>
      <c r="G91" s="681" t="s">
        <v>373</v>
      </c>
      <c r="H91" s="161"/>
      <c r="I91" s="161"/>
      <c r="J91" s="161"/>
      <c r="K91" s="161"/>
      <c r="L91" s="161"/>
      <c r="M91" s="161"/>
      <c r="N91" s="161"/>
      <c r="O91" s="161"/>
    </row>
    <row r="92" spans="2:15" ht="17.25" customHeight="1">
      <c r="B92" s="161"/>
      <c r="C92" s="383"/>
      <c r="D92" s="628"/>
      <c r="E92" s="628"/>
      <c r="F92" s="634"/>
      <c r="G92" s="634"/>
      <c r="H92" s="634"/>
      <c r="I92" s="628"/>
      <c r="J92" s="628"/>
      <c r="K92" s="628"/>
      <c r="L92" s="630"/>
      <c r="M92" s="161"/>
      <c r="N92" s="161"/>
      <c r="O92" s="402"/>
    </row>
    <row r="93" spans="2:15">
      <c r="B93" s="628"/>
      <c r="C93" s="628"/>
      <c r="D93" s="628"/>
      <c r="E93" s="628"/>
      <c r="F93" s="628"/>
      <c r="G93" s="628"/>
      <c r="H93" s="628"/>
      <c r="I93" s="628"/>
      <c r="J93" s="628"/>
      <c r="K93" s="628"/>
      <c r="L93" s="628"/>
      <c r="M93" s="628"/>
      <c r="N93" s="628"/>
      <c r="O93" s="628"/>
    </row>
    <row r="94" spans="2:15">
      <c r="B94" s="628"/>
      <c r="C94" s="628"/>
      <c r="D94" s="628"/>
      <c r="E94" s="628"/>
      <c r="F94" s="628"/>
      <c r="G94" s="628"/>
      <c r="H94" s="628"/>
      <c r="I94" s="628"/>
      <c r="J94" s="628"/>
      <c r="K94" s="628"/>
      <c r="L94" s="628"/>
      <c r="M94" s="628"/>
      <c r="N94" s="628"/>
      <c r="O94" s="628"/>
    </row>
    <row r="95" spans="2:15">
      <c r="B95" s="628"/>
      <c r="C95" s="628"/>
      <c r="D95" s="628"/>
      <c r="E95" s="628"/>
      <c r="F95" s="628"/>
      <c r="G95" s="628"/>
      <c r="H95" s="628"/>
      <c r="I95" s="628"/>
      <c r="J95" s="628"/>
      <c r="K95" s="628"/>
      <c r="L95" s="628"/>
      <c r="M95" s="628"/>
      <c r="N95" s="628"/>
      <c r="O95" s="628"/>
    </row>
    <row r="96" spans="2:15">
      <c r="B96" s="628"/>
      <c r="C96" s="628"/>
      <c r="D96" s="628"/>
      <c r="E96" s="628"/>
      <c r="F96" s="628"/>
      <c r="G96" s="628"/>
      <c r="H96" s="628"/>
      <c r="I96" s="628"/>
      <c r="J96" s="628"/>
      <c r="K96" s="628"/>
      <c r="L96" s="628"/>
      <c r="M96" s="628"/>
      <c r="N96" s="628"/>
      <c r="O96" s="628"/>
    </row>
    <row r="97" spans="2:15">
      <c r="B97" s="628"/>
      <c r="C97" s="628"/>
      <c r="D97" s="628"/>
      <c r="E97" s="628"/>
      <c r="F97" s="628"/>
      <c r="G97" s="628"/>
      <c r="H97" s="628"/>
      <c r="I97" s="628"/>
      <c r="J97" s="628"/>
      <c r="K97" s="628"/>
      <c r="L97" s="628"/>
      <c r="M97" s="628"/>
      <c r="N97" s="628"/>
      <c r="O97" s="628"/>
    </row>
    <row r="98" spans="2:15">
      <c r="B98" s="628"/>
      <c r="C98" s="628"/>
      <c r="D98" s="628"/>
      <c r="E98" s="628"/>
      <c r="F98" s="628"/>
      <c r="G98" s="628"/>
      <c r="H98" s="628"/>
      <c r="I98" s="628"/>
      <c r="J98" s="628"/>
      <c r="K98" s="628"/>
      <c r="L98" s="628"/>
      <c r="M98" s="628"/>
      <c r="N98" s="628"/>
      <c r="O98" s="628"/>
    </row>
    <row r="99" spans="2:15">
      <c r="B99" s="628"/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</row>
    <row r="100" spans="2:15">
      <c r="B100" s="628"/>
      <c r="C100" s="628"/>
      <c r="D100" s="628"/>
      <c r="E100" s="628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</row>
    <row r="101" spans="2:15">
      <c r="B101" s="628"/>
      <c r="C101" s="628"/>
      <c r="D101" s="628"/>
      <c r="E101" s="628"/>
      <c r="F101" s="628"/>
      <c r="G101" s="628"/>
      <c r="H101" s="628"/>
      <c r="I101" s="628"/>
      <c r="J101" s="628"/>
      <c r="K101" s="628"/>
      <c r="L101" s="628"/>
      <c r="M101" s="628"/>
      <c r="N101" s="628"/>
      <c r="O101" s="628"/>
    </row>
    <row r="102" spans="2:15">
      <c r="B102" s="628"/>
      <c r="C102" s="628"/>
      <c r="D102" s="628"/>
      <c r="E102" s="628"/>
      <c r="F102" s="628"/>
      <c r="G102" s="628"/>
      <c r="H102" s="628"/>
      <c r="I102" s="628"/>
      <c r="J102" s="628"/>
      <c r="K102" s="628"/>
      <c r="L102" s="628"/>
      <c r="M102" s="628"/>
      <c r="N102" s="628"/>
      <c r="O102" s="628"/>
    </row>
  </sheetData>
  <mergeCells count="1">
    <mergeCell ref="C24:G2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39"/>
  <sheetViews>
    <sheetView workbookViewId="0"/>
  </sheetViews>
  <sheetFormatPr defaultColWidth="11.42578125" defaultRowHeight="15" outlineLevelCol="1"/>
  <cols>
    <col min="1" max="2" width="11.42578125" style="2"/>
    <col min="3" max="3" width="19.5703125" style="2" customWidth="1"/>
    <col min="4" max="10" width="8" style="2" customWidth="1"/>
    <col min="11" max="12" width="8" style="2" customWidth="1" outlineLevel="1"/>
    <col min="13" max="16384" width="11.42578125" style="2"/>
  </cols>
  <sheetData>
    <row r="1" spans="2:14" ht="23.25"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02"/>
    </row>
    <row r="2" spans="2:14" ht="24" thickBot="1">
      <c r="B2" s="492"/>
      <c r="C2" s="619" t="s">
        <v>267</v>
      </c>
      <c r="D2" s="620"/>
      <c r="E2" s="620"/>
      <c r="F2" s="620"/>
      <c r="G2" s="620"/>
      <c r="H2" s="620"/>
      <c r="I2" s="620"/>
      <c r="J2" s="620"/>
      <c r="K2" s="619"/>
      <c r="L2" s="620"/>
      <c r="M2" s="620"/>
      <c r="N2" s="402"/>
    </row>
    <row r="3" spans="2:14" ht="17.25" customHeight="1">
      <c r="B3" s="49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2:14" ht="19.5" customHeight="1">
      <c r="B4" s="492"/>
      <c r="C4" s="672" t="s">
        <v>234</v>
      </c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2:14" ht="17.25" customHeight="1">
      <c r="B5" s="492"/>
      <c r="C5" s="560"/>
      <c r="D5" s="561">
        <v>2015</v>
      </c>
      <c r="E5" s="561">
        <v>2014</v>
      </c>
      <c r="F5" s="561" t="s">
        <v>307</v>
      </c>
      <c r="G5" s="561" t="s">
        <v>307</v>
      </c>
      <c r="H5" s="561" t="s">
        <v>307</v>
      </c>
      <c r="I5" s="667" t="s">
        <v>308</v>
      </c>
      <c r="J5" s="561"/>
      <c r="K5" s="20" t="s">
        <v>309</v>
      </c>
      <c r="L5" s="20" t="s">
        <v>309</v>
      </c>
      <c r="M5" s="492"/>
      <c r="N5" s="402"/>
    </row>
    <row r="6" spans="2:14" ht="17.25" customHeight="1">
      <c r="B6" s="492"/>
      <c r="C6" s="560" t="str">
        <f>C17</f>
        <v>NOK million</v>
      </c>
      <c r="D6" s="561" t="s">
        <v>310</v>
      </c>
      <c r="E6" s="561" t="s">
        <v>311</v>
      </c>
      <c r="F6" s="561" t="s">
        <v>312</v>
      </c>
      <c r="G6" s="561" t="s">
        <v>313</v>
      </c>
      <c r="H6" s="561" t="s">
        <v>310</v>
      </c>
      <c r="I6" s="20">
        <v>2015</v>
      </c>
      <c r="J6" s="20">
        <v>2014</v>
      </c>
      <c r="K6" s="20">
        <v>2014</v>
      </c>
      <c r="L6" s="20">
        <v>2013</v>
      </c>
      <c r="M6" s="492"/>
      <c r="N6" s="402"/>
    </row>
    <row r="7" spans="2:14" ht="17.25" customHeight="1">
      <c r="B7" s="492"/>
      <c r="C7" s="3" t="s">
        <v>326</v>
      </c>
      <c r="D7" s="364">
        <v>178.57400000000001</v>
      </c>
      <c r="E7" s="75">
        <v>245.3</v>
      </c>
      <c r="F7" s="75">
        <v>144.80000000000001</v>
      </c>
      <c r="G7" s="75">
        <v>139.30000000000001</v>
      </c>
      <c r="H7" s="75">
        <v>140.30637093999999</v>
      </c>
      <c r="I7" s="75">
        <v>178.57400000000001</v>
      </c>
      <c r="J7" s="75">
        <v>140.30637093999999</v>
      </c>
      <c r="K7" s="75">
        <v>669.7700000000001</v>
      </c>
      <c r="L7" s="75">
        <v>646.09799999999996</v>
      </c>
      <c r="M7" s="492"/>
      <c r="N7" s="402"/>
    </row>
    <row r="8" spans="2:14" ht="17.25" customHeight="1">
      <c r="B8" s="492"/>
      <c r="C8" s="3" t="s">
        <v>320</v>
      </c>
      <c r="D8" s="364">
        <v>-100.908</v>
      </c>
      <c r="E8" s="75">
        <v>-5</v>
      </c>
      <c r="F8" s="75">
        <v>-92.8</v>
      </c>
      <c r="G8" s="75">
        <v>-84.8</v>
      </c>
      <c r="H8" s="75">
        <v>-99.156078819999976</v>
      </c>
      <c r="I8" s="75">
        <v>-100.908</v>
      </c>
      <c r="J8" s="75">
        <v>-99.156078819999976</v>
      </c>
      <c r="K8" s="75">
        <v>-281.745</v>
      </c>
      <c r="L8" s="75">
        <v>-455.34929999999997</v>
      </c>
      <c r="M8" s="492"/>
      <c r="N8" s="402"/>
    </row>
    <row r="9" spans="2:14" ht="17.25" customHeight="1">
      <c r="B9" s="492"/>
      <c r="C9" s="3" t="s">
        <v>321</v>
      </c>
      <c r="D9" s="364">
        <v>2.8090000000000002</v>
      </c>
      <c r="E9" s="75">
        <v>-10.399999999999999</v>
      </c>
      <c r="F9" s="75">
        <v>1.7</v>
      </c>
      <c r="G9" s="75">
        <v>1.9</v>
      </c>
      <c r="H9" s="75">
        <v>2.0538141400000001</v>
      </c>
      <c r="I9" s="75">
        <v>2.8090000000000002</v>
      </c>
      <c r="J9" s="75">
        <v>2.0538141400000001</v>
      </c>
      <c r="K9" s="75">
        <v>-4.7999999999999989</v>
      </c>
      <c r="L9" s="75">
        <v>8.0779999999999994</v>
      </c>
      <c r="M9" s="492"/>
      <c r="N9" s="402"/>
    </row>
    <row r="10" spans="2:14" ht="17.25" customHeight="1">
      <c r="B10" s="492"/>
      <c r="C10" s="604" t="s">
        <v>325</v>
      </c>
      <c r="D10" s="366">
        <v>80.475000000000009</v>
      </c>
      <c r="E10" s="664">
        <v>229.9</v>
      </c>
      <c r="F10" s="664">
        <v>53.700000000000017</v>
      </c>
      <c r="G10" s="664">
        <v>56.400000000000013</v>
      </c>
      <c r="H10" s="664">
        <v>43.204106260000017</v>
      </c>
      <c r="I10" s="664">
        <v>80.475000000000009</v>
      </c>
      <c r="J10" s="664">
        <v>43.204106260000017</v>
      </c>
      <c r="K10" s="664">
        <v>383.22500000000008</v>
      </c>
      <c r="L10" s="664">
        <v>198.82669999999999</v>
      </c>
      <c r="M10" s="492"/>
      <c r="N10" s="402"/>
    </row>
    <row r="11" spans="2:14" ht="17.25" customHeight="1">
      <c r="B11" s="492"/>
      <c r="C11" s="3" t="s">
        <v>438</v>
      </c>
      <c r="D11" s="599">
        <v>-4.0140000000000002</v>
      </c>
      <c r="E11" s="75">
        <v>-2.1399999999999997</v>
      </c>
      <c r="F11" s="75">
        <v>-2.1405445199999988</v>
      </c>
      <c r="G11" s="75">
        <v>-2.1405445200000002</v>
      </c>
      <c r="H11" s="75">
        <v>-2.1405445200000002</v>
      </c>
      <c r="I11" s="75">
        <v>-4.0140000000000002</v>
      </c>
      <c r="J11" s="75">
        <v>-2.1405445200000002</v>
      </c>
      <c r="K11" s="75">
        <v>-8.5619999999999994</v>
      </c>
      <c r="L11" s="75">
        <v>-8.1750000000000007</v>
      </c>
      <c r="M11" s="492"/>
      <c r="N11" s="402"/>
    </row>
    <row r="12" spans="2:14" ht="17.25" customHeight="1">
      <c r="B12" s="492"/>
      <c r="C12" s="3" t="s">
        <v>439</v>
      </c>
      <c r="D12" s="364">
        <v>76.461000000000013</v>
      </c>
      <c r="E12" s="75">
        <v>227.76000000000002</v>
      </c>
      <c r="F12" s="75">
        <v>51.559455480000018</v>
      </c>
      <c r="G12" s="75">
        <v>54.259455480000014</v>
      </c>
      <c r="H12" s="75">
        <v>41.063561740000019</v>
      </c>
      <c r="I12" s="75">
        <v>76.461000000000013</v>
      </c>
      <c r="J12" s="75">
        <v>41.063561740000019</v>
      </c>
      <c r="K12" s="75">
        <v>374.66300000000007</v>
      </c>
      <c r="L12" s="75">
        <v>190.65169999999998</v>
      </c>
      <c r="M12" s="492"/>
      <c r="N12" s="402"/>
    </row>
    <row r="13" spans="2:14" ht="17.25" customHeight="1">
      <c r="B13" s="402"/>
      <c r="C13" s="3" t="s">
        <v>440</v>
      </c>
      <c r="D13" s="364">
        <v>-19.850000000000001</v>
      </c>
      <c r="E13" s="75">
        <v>-61.745999999999995</v>
      </c>
      <c r="F13" s="75">
        <v>-14.09901817950001</v>
      </c>
      <c r="G13" s="75">
        <v>-14.195483081300019</v>
      </c>
      <c r="H13" s="75">
        <v>-11.542134059800002</v>
      </c>
      <c r="I13" s="75">
        <v>-19.850000000000001</v>
      </c>
      <c r="J13" s="75">
        <v>-11.542134059800002</v>
      </c>
      <c r="K13" s="75">
        <v>-101.633</v>
      </c>
      <c r="L13" s="75">
        <v>-54.624000000000002</v>
      </c>
      <c r="M13" s="570"/>
      <c r="N13" s="402"/>
    </row>
    <row r="14" spans="2:14" ht="16.5" customHeight="1">
      <c r="B14" s="492"/>
      <c r="C14" s="604" t="s">
        <v>441</v>
      </c>
      <c r="D14" s="366">
        <v>56.611000000000011</v>
      </c>
      <c r="E14" s="664">
        <v>166.01400000000001</v>
      </c>
      <c r="F14" s="664">
        <v>37.460437300500004</v>
      </c>
      <c r="G14" s="664">
        <v>40.063972398699995</v>
      </c>
      <c r="H14" s="664">
        <v>29.521427680200016</v>
      </c>
      <c r="I14" s="664">
        <v>56.611000000000011</v>
      </c>
      <c r="J14" s="664">
        <v>29.521427680200016</v>
      </c>
      <c r="K14" s="664">
        <v>273.03000000000009</v>
      </c>
      <c r="L14" s="664">
        <v>136.02769999999998</v>
      </c>
      <c r="M14" s="402"/>
      <c r="N14" s="402"/>
    </row>
    <row r="15" spans="2:14" ht="17.25" customHeight="1">
      <c r="B15" s="49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</row>
    <row r="16" spans="2:14" ht="17.25" customHeight="1">
      <c r="B16" s="492"/>
      <c r="C16" s="598" t="s">
        <v>235</v>
      </c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</row>
    <row r="17" spans="2:14" ht="17.25" customHeight="1">
      <c r="B17" s="492"/>
      <c r="C17" s="587" t="s">
        <v>70</v>
      </c>
      <c r="D17" s="588" t="s">
        <v>186</v>
      </c>
      <c r="E17" s="329" t="s">
        <v>182</v>
      </c>
      <c r="F17" s="329" t="s">
        <v>424</v>
      </c>
      <c r="G17" s="413" t="s">
        <v>425</v>
      </c>
      <c r="H17" s="402"/>
      <c r="I17" s="402"/>
      <c r="J17" s="402"/>
      <c r="K17" s="402"/>
      <c r="L17" s="402"/>
      <c r="M17" s="402"/>
      <c r="N17" s="402"/>
    </row>
    <row r="18" spans="2:14" ht="17.25" customHeight="1">
      <c r="B18" s="492"/>
      <c r="C18" s="375" t="s">
        <v>390</v>
      </c>
      <c r="D18" s="227">
        <v>0.18959778085991677</v>
      </c>
      <c r="E18" s="364">
        <v>136.69999999999999</v>
      </c>
      <c r="F18" s="301">
        <v>83.4</v>
      </c>
      <c r="G18" s="301">
        <v>114.227</v>
      </c>
      <c r="H18" s="402"/>
      <c r="I18" s="402"/>
      <c r="J18" s="402"/>
      <c r="K18" s="402"/>
      <c r="L18" s="402"/>
      <c r="M18" s="402"/>
      <c r="N18" s="402"/>
    </row>
    <row r="19" spans="2:14" ht="17.25" customHeight="1">
      <c r="B19" s="492"/>
      <c r="C19" s="602" t="s">
        <v>442</v>
      </c>
      <c r="D19" s="227">
        <v>0.61026352288488206</v>
      </c>
      <c r="E19" s="364">
        <v>440</v>
      </c>
      <c r="F19" s="301">
        <v>587.20000000000005</v>
      </c>
      <c r="G19" s="301">
        <v>602.08299999999997</v>
      </c>
      <c r="H19" s="402"/>
      <c r="I19" s="402"/>
      <c r="J19" s="402"/>
      <c r="K19" s="402"/>
      <c r="L19" s="402"/>
      <c r="M19" s="402"/>
      <c r="N19" s="402"/>
    </row>
    <row r="20" spans="2:14" ht="17.25" customHeight="1">
      <c r="B20" s="492"/>
      <c r="C20" s="375" t="s">
        <v>443</v>
      </c>
      <c r="D20" s="227">
        <v>0.20013869625520109</v>
      </c>
      <c r="E20" s="364">
        <v>144.29999999999998</v>
      </c>
      <c r="F20" s="301">
        <v>104</v>
      </c>
      <c r="G20" s="301">
        <v>152.529</v>
      </c>
      <c r="H20" s="402"/>
      <c r="I20" s="402"/>
      <c r="J20" s="402"/>
      <c r="K20" s="402"/>
      <c r="L20" s="402"/>
      <c r="M20" s="402"/>
      <c r="N20" s="402"/>
    </row>
    <row r="21" spans="2:14" ht="17.25" customHeight="1">
      <c r="B21" s="492"/>
      <c r="C21" s="601" t="s">
        <v>396</v>
      </c>
      <c r="D21" s="661">
        <v>1</v>
      </c>
      <c r="E21" s="366">
        <v>721</v>
      </c>
      <c r="F21" s="606">
        <v>774.6</v>
      </c>
      <c r="G21" s="606">
        <v>868.83899999999994</v>
      </c>
      <c r="H21" s="402"/>
      <c r="I21" s="402"/>
      <c r="J21" s="402"/>
      <c r="K21" s="402"/>
      <c r="L21" s="402"/>
      <c r="M21" s="402"/>
      <c r="N21" s="402"/>
    </row>
    <row r="22" spans="2:14" ht="17.25" customHeight="1">
      <c r="B22" s="492"/>
      <c r="C22" s="492"/>
      <c r="D22" s="662"/>
      <c r="E22" s="364"/>
      <c r="F22" s="492"/>
      <c r="G22" s="492"/>
      <c r="H22" s="402"/>
      <c r="I22" s="402"/>
      <c r="J22" s="402"/>
      <c r="K22" s="402"/>
      <c r="L22" s="402"/>
      <c r="M22" s="402"/>
      <c r="N22" s="402"/>
    </row>
    <row r="23" spans="2:14" ht="16.5" customHeight="1">
      <c r="B23" s="492"/>
      <c r="C23" s="375" t="s">
        <v>360</v>
      </c>
      <c r="D23" s="227">
        <v>0.50360610263522887</v>
      </c>
      <c r="E23" s="364">
        <v>363.1</v>
      </c>
      <c r="F23" s="301">
        <v>480.7</v>
      </c>
      <c r="G23" s="301">
        <v>443.12200000000001</v>
      </c>
      <c r="H23" s="402"/>
      <c r="I23" s="402"/>
      <c r="J23" s="402"/>
      <c r="K23" s="402"/>
      <c r="L23" s="402"/>
      <c r="M23" s="402"/>
      <c r="N23" s="402"/>
    </row>
    <row r="24" spans="2:14" ht="23.25">
      <c r="B24" s="492"/>
      <c r="C24" s="375" t="s">
        <v>136</v>
      </c>
      <c r="D24" s="227">
        <v>0.49639389736477113</v>
      </c>
      <c r="E24" s="364">
        <v>357.9</v>
      </c>
      <c r="F24" s="301">
        <v>293.89999999999998</v>
      </c>
      <c r="G24" s="301">
        <v>425.82</v>
      </c>
      <c r="H24" s="402"/>
      <c r="I24" s="402"/>
      <c r="J24" s="402"/>
      <c r="K24" s="402"/>
      <c r="L24" s="402"/>
      <c r="M24" s="402"/>
      <c r="N24" s="402"/>
    </row>
    <row r="25" spans="2:14" ht="23.25">
      <c r="B25" s="492"/>
      <c r="C25" s="378" t="s">
        <v>401</v>
      </c>
      <c r="D25" s="663">
        <v>1</v>
      </c>
      <c r="E25" s="366">
        <v>721</v>
      </c>
      <c r="F25" s="306">
        <v>774.59999999999991</v>
      </c>
      <c r="G25" s="306">
        <v>868.94200000000001</v>
      </c>
      <c r="H25" s="402"/>
      <c r="I25" s="402"/>
      <c r="J25" s="402"/>
      <c r="K25" s="402"/>
      <c r="L25" s="402"/>
      <c r="M25" s="402"/>
      <c r="N25" s="402"/>
    </row>
    <row r="26" spans="2:14" ht="23.25"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02"/>
    </row>
    <row r="27" spans="2:14" ht="23.25"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02"/>
    </row>
    <row r="28" spans="2:14" ht="23.25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02"/>
    </row>
    <row r="29" spans="2:14" ht="23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02"/>
    </row>
    <row r="30" spans="2:14" ht="23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02"/>
    </row>
    <row r="31" spans="2:14" ht="23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02"/>
    </row>
    <row r="32" spans="2:14" ht="23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02"/>
    </row>
    <row r="33" spans="2:14" ht="23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02"/>
    </row>
    <row r="34" spans="2:14" ht="23.25"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02"/>
    </row>
    <row r="35" spans="2:14" ht="23.25"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02"/>
    </row>
    <row r="36" spans="2:14" ht="23.25"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02"/>
    </row>
    <row r="37" spans="2:14" ht="23.25"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02"/>
    </row>
    <row r="38" spans="2:14" ht="23.25">
      <c r="B38" s="492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02"/>
    </row>
    <row r="39" spans="2:14" ht="23.25"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02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40"/>
  <sheetViews>
    <sheetView workbookViewId="0"/>
  </sheetViews>
  <sheetFormatPr defaultColWidth="11.42578125" defaultRowHeight="23.25" outlineLevelCol="1"/>
  <cols>
    <col min="1" max="2" width="11.42578125" style="2"/>
    <col min="3" max="3" width="22.140625" style="2" customWidth="1"/>
    <col min="4" max="10" width="7.7109375" style="2" customWidth="1"/>
    <col min="11" max="12" width="7.7109375" style="2" customWidth="1" outlineLevel="1"/>
    <col min="13" max="13" width="11.42578125" style="2"/>
    <col min="14" max="14" width="11.42578125" style="831"/>
    <col min="15" max="16384" width="11.42578125" style="2"/>
  </cols>
  <sheetData>
    <row r="1" spans="2:14"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2:14" ht="24" thickBot="1">
      <c r="B2" s="492"/>
      <c r="C2" s="619" t="s">
        <v>266</v>
      </c>
      <c r="D2" s="620"/>
      <c r="E2" s="620"/>
      <c r="F2" s="620"/>
      <c r="G2" s="620"/>
      <c r="H2" s="620"/>
      <c r="I2" s="620"/>
      <c r="J2" s="620"/>
      <c r="K2" s="620"/>
      <c r="L2" s="620"/>
      <c r="M2" s="492"/>
      <c r="N2" s="492"/>
    </row>
    <row r="3" spans="2:14" ht="16.5" customHeight="1"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2:14" ht="16.5" customHeight="1">
      <c r="B4" s="492"/>
      <c r="C4" s="591" t="s">
        <v>236</v>
      </c>
      <c r="D4" s="570"/>
      <c r="E4" s="570"/>
      <c r="F4" s="570"/>
      <c r="G4" s="570"/>
      <c r="H4" s="570"/>
      <c r="I4" s="570"/>
      <c r="J4" s="492"/>
      <c r="K4" s="492"/>
      <c r="L4" s="492"/>
      <c r="M4" s="492"/>
      <c r="N4" s="492"/>
    </row>
    <row r="5" spans="2:14" ht="18" customHeight="1">
      <c r="B5" s="492"/>
      <c r="C5" s="560"/>
      <c r="D5" s="561">
        <v>2015</v>
      </c>
      <c r="E5" s="561">
        <v>2014</v>
      </c>
      <c r="F5" s="561" t="s">
        <v>307</v>
      </c>
      <c r="G5" s="561" t="s">
        <v>307</v>
      </c>
      <c r="H5" s="561" t="s">
        <v>307</v>
      </c>
      <c r="I5" s="814" t="s">
        <v>308</v>
      </c>
      <c r="J5" s="824"/>
      <c r="K5" s="558" t="s">
        <v>309</v>
      </c>
      <c r="L5" s="558" t="s">
        <v>309</v>
      </c>
      <c r="M5" s="492"/>
      <c r="N5" s="492"/>
    </row>
    <row r="6" spans="2:14" ht="18" customHeight="1">
      <c r="B6" s="492"/>
      <c r="C6" s="560" t="s">
        <v>70</v>
      </c>
      <c r="D6" s="561" t="s">
        <v>310</v>
      </c>
      <c r="E6" s="561" t="s">
        <v>311</v>
      </c>
      <c r="F6" s="561" t="s">
        <v>312</v>
      </c>
      <c r="G6" s="561" t="s">
        <v>313</v>
      </c>
      <c r="H6" s="561" t="s">
        <v>310</v>
      </c>
      <c r="I6" s="20">
        <v>2015</v>
      </c>
      <c r="J6" s="20">
        <v>2014</v>
      </c>
      <c r="K6" s="558">
        <v>2014</v>
      </c>
      <c r="L6" s="558">
        <v>2013</v>
      </c>
      <c r="M6" s="492"/>
      <c r="N6" s="492"/>
    </row>
    <row r="7" spans="2:14" ht="15" customHeight="1">
      <c r="B7" s="492"/>
      <c r="C7" s="3" t="s">
        <v>318</v>
      </c>
      <c r="D7" s="75">
        <v>128.434935266</v>
      </c>
      <c r="E7" s="566">
        <v>129.43561661700005</v>
      </c>
      <c r="F7" s="566">
        <v>122.11144216900001</v>
      </c>
      <c r="G7" s="566">
        <v>119.04277650000003</v>
      </c>
      <c r="H7" s="563">
        <v>116.19811607499997</v>
      </c>
      <c r="I7" s="365">
        <v>128.434935266</v>
      </c>
      <c r="J7" s="563">
        <v>116.19811607499997</v>
      </c>
      <c r="K7" s="563">
        <v>486.78795136100007</v>
      </c>
      <c r="L7" s="563">
        <v>674.19</v>
      </c>
      <c r="M7" s="492"/>
      <c r="N7" s="492"/>
    </row>
    <row r="8" spans="2:14" ht="15" customHeight="1">
      <c r="B8" s="492"/>
      <c r="C8" s="3" t="s">
        <v>319</v>
      </c>
      <c r="D8" s="75">
        <v>-116.47037305349001</v>
      </c>
      <c r="E8" s="566">
        <v>-93.003524432430027</v>
      </c>
      <c r="F8" s="566">
        <v>-78.675038115109999</v>
      </c>
      <c r="G8" s="566">
        <v>-99.364581730110004</v>
      </c>
      <c r="H8" s="563">
        <v>-86.510867238139994</v>
      </c>
      <c r="I8" s="365">
        <v>-116.47037305349001</v>
      </c>
      <c r="J8" s="563">
        <v>-86.510867238139994</v>
      </c>
      <c r="K8" s="563">
        <v>-357.55401151579002</v>
      </c>
      <c r="L8" s="563">
        <v>-479.59</v>
      </c>
      <c r="M8" s="492"/>
      <c r="N8" s="492"/>
    </row>
    <row r="9" spans="2:14" ht="15" customHeight="1">
      <c r="B9" s="492"/>
      <c r="C9" s="3" t="s">
        <v>320</v>
      </c>
      <c r="D9" s="75">
        <v>-21.834895505419997</v>
      </c>
      <c r="E9" s="566">
        <v>-4.8027527722299723</v>
      </c>
      <c r="F9" s="566">
        <v>-20.482689184729985</v>
      </c>
      <c r="G9" s="566">
        <v>-20.502925596126673</v>
      </c>
      <c r="H9" s="563">
        <v>-22.596130341623336</v>
      </c>
      <c r="I9" s="365">
        <v>-21.834895505419997</v>
      </c>
      <c r="J9" s="563">
        <v>-22.596130341623336</v>
      </c>
      <c r="K9" s="563">
        <v>-68.384497894709966</v>
      </c>
      <c r="L9" s="563">
        <v>-119.29</v>
      </c>
      <c r="M9" s="492"/>
      <c r="N9" s="492"/>
    </row>
    <row r="10" spans="2:14" ht="15" customHeight="1">
      <c r="B10" s="492"/>
      <c r="C10" s="3" t="s">
        <v>321</v>
      </c>
      <c r="D10" s="75">
        <v>0.24365484912628965</v>
      </c>
      <c r="E10" s="566">
        <v>6.179373022770001</v>
      </c>
      <c r="F10" s="566">
        <v>0.72455302236000074</v>
      </c>
      <c r="G10" s="566">
        <v>2.1015742042566661</v>
      </c>
      <c r="H10" s="563">
        <v>1.6904968467433339</v>
      </c>
      <c r="I10" s="365">
        <v>0.24365484912628965</v>
      </c>
      <c r="J10" s="563">
        <v>1.6904968467433339</v>
      </c>
      <c r="K10" s="563">
        <v>10.695997096130002</v>
      </c>
      <c r="L10" s="563">
        <v>25.17</v>
      </c>
      <c r="M10" s="492"/>
      <c r="N10" s="492"/>
    </row>
    <row r="11" spans="2:14" ht="15" customHeight="1">
      <c r="B11" s="492"/>
      <c r="C11" s="590" t="s">
        <v>325</v>
      </c>
      <c r="D11" s="593">
        <v>-9.6266784437837174</v>
      </c>
      <c r="E11" s="593">
        <v>37.808712435110053</v>
      </c>
      <c r="F11" s="593">
        <v>23.678267891520033</v>
      </c>
      <c r="G11" s="593">
        <v>1.2768433780200201</v>
      </c>
      <c r="H11" s="593">
        <v>8.7816153419799772</v>
      </c>
      <c r="I11" s="593">
        <v>-9.6266784437837174</v>
      </c>
      <c r="J11" s="593">
        <v>8.7816153419799772</v>
      </c>
      <c r="K11" s="593">
        <v>71.545439046630079</v>
      </c>
      <c r="L11" s="593">
        <v>100.48000000000008</v>
      </c>
      <c r="M11" s="492"/>
      <c r="N11" s="492"/>
    </row>
    <row r="12" spans="2:14" ht="15" customHeight="1">
      <c r="B12" s="492"/>
      <c r="C12" s="3" t="s">
        <v>438</v>
      </c>
      <c r="D12" s="75">
        <v>-1.49039557</v>
      </c>
      <c r="E12" s="566">
        <v>-1.3313515799999993</v>
      </c>
      <c r="F12" s="566">
        <v>-1.2800190400000004</v>
      </c>
      <c r="G12" s="566">
        <v>-1.23370424</v>
      </c>
      <c r="H12" s="563">
        <v>-1.2056188999999999</v>
      </c>
      <c r="I12" s="365">
        <v>-1.49039557</v>
      </c>
      <c r="J12" s="563">
        <v>-1.2056188999999999</v>
      </c>
      <c r="K12" s="563">
        <v>-5.0506937599999997</v>
      </c>
      <c r="L12" s="563">
        <v>-5.04</v>
      </c>
      <c r="M12" s="492"/>
      <c r="N12" s="492"/>
    </row>
    <row r="13" spans="2:14" ht="15" customHeight="1">
      <c r="B13" s="492"/>
      <c r="C13" s="590" t="s">
        <v>439</v>
      </c>
      <c r="D13" s="593">
        <v>-11.117074013783718</v>
      </c>
      <c r="E13" s="593">
        <v>36.477360855110057</v>
      </c>
      <c r="F13" s="593">
        <v>22.398248851520034</v>
      </c>
      <c r="G13" s="593">
        <v>4.3139138020020118E-2</v>
      </c>
      <c r="H13" s="593">
        <v>7.575996441979977</v>
      </c>
      <c r="I13" s="593">
        <v>-11.117074013783718</v>
      </c>
      <c r="J13" s="593">
        <v>7.575996441979977</v>
      </c>
      <c r="K13" s="593">
        <v>66.494745286630078</v>
      </c>
      <c r="L13" s="593">
        <v>95.440000000000069</v>
      </c>
      <c r="M13" s="492"/>
      <c r="N13" s="492"/>
    </row>
    <row r="14" spans="2:14" ht="15" customHeight="1">
      <c r="B14" s="492"/>
      <c r="C14" s="589" t="s">
        <v>440</v>
      </c>
      <c r="D14" s="592">
        <v>0.73368792170410879</v>
      </c>
      <c r="E14" s="592">
        <v>-8.3973653105567667</v>
      </c>
      <c r="F14" s="592">
        <v>-6.2273760993032337</v>
      </c>
      <c r="G14" s="592">
        <v>0.20207648121677924</v>
      </c>
      <c r="H14" s="592">
        <v>-1.9773350713567779</v>
      </c>
      <c r="I14" s="592">
        <v>0.73368792170410879</v>
      </c>
      <c r="J14" s="592">
        <v>-1.9773350713567779</v>
      </c>
      <c r="K14" s="592">
        <v>-16.399999999999999</v>
      </c>
      <c r="L14" s="592">
        <v>-34.479999999999997</v>
      </c>
      <c r="M14" s="492"/>
      <c r="N14" s="492"/>
    </row>
    <row r="15" spans="2:14" ht="15" customHeight="1">
      <c r="B15" s="492"/>
      <c r="C15" s="590" t="s">
        <v>441</v>
      </c>
      <c r="D15" s="593">
        <v>-10.383386092079609</v>
      </c>
      <c r="E15" s="593">
        <v>28.079995544553292</v>
      </c>
      <c r="F15" s="593">
        <v>16.170872752216802</v>
      </c>
      <c r="G15" s="593">
        <v>0.24521561923679935</v>
      </c>
      <c r="H15" s="593">
        <v>5.5986613706231996</v>
      </c>
      <c r="I15" s="593">
        <v>-10.383386092079609</v>
      </c>
      <c r="J15" s="593">
        <v>5.5986613706231996</v>
      </c>
      <c r="K15" s="593">
        <v>50.094745286630079</v>
      </c>
      <c r="L15" s="593">
        <v>60.960000000000072</v>
      </c>
      <c r="M15" s="492"/>
      <c r="N15" s="492"/>
    </row>
    <row r="16" spans="2:14" ht="17.25" customHeight="1"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</row>
    <row r="17" spans="2:14" ht="17.25" customHeight="1">
      <c r="B17" s="492"/>
      <c r="C17" s="591" t="s">
        <v>237</v>
      </c>
      <c r="D17"/>
      <c r="E17"/>
      <c r="F17" s="492"/>
      <c r="G17" s="492"/>
      <c r="H17" s="492"/>
      <c r="I17" s="492"/>
      <c r="J17" s="492"/>
      <c r="K17" s="492"/>
      <c r="L17" s="492"/>
      <c r="M17" s="492"/>
      <c r="N17" s="492"/>
    </row>
    <row r="18" spans="2:14" ht="17.25" customHeight="1">
      <c r="B18" s="492"/>
      <c r="C18" s="694" t="s">
        <v>70</v>
      </c>
      <c r="D18" s="329" t="s">
        <v>186</v>
      </c>
      <c r="E18" s="329">
        <v>42094</v>
      </c>
      <c r="F18" s="329" t="s">
        <v>424</v>
      </c>
      <c r="G18" s="413" t="s">
        <v>425</v>
      </c>
      <c r="H18" s="492"/>
      <c r="I18" s="492"/>
      <c r="J18" s="492"/>
      <c r="K18" s="492"/>
      <c r="L18" s="492"/>
      <c r="M18" s="492"/>
      <c r="N18" s="492"/>
    </row>
    <row r="19" spans="2:14" ht="15" customHeight="1">
      <c r="B19" s="492"/>
      <c r="C19" s="375" t="s">
        <v>390</v>
      </c>
      <c r="D19" s="311">
        <v>1.9654309128042679E-2</v>
      </c>
      <c r="E19" s="364">
        <v>12.979010380000009</v>
      </c>
      <c r="F19" s="301">
        <v>12.867905230000005</v>
      </c>
      <c r="G19" s="301">
        <v>12.542195850000004</v>
      </c>
      <c r="H19" s="492"/>
      <c r="I19" s="492"/>
      <c r="J19" s="492"/>
      <c r="K19" s="492"/>
      <c r="L19" s="492"/>
      <c r="M19" s="492"/>
      <c r="N19" s="492"/>
    </row>
    <row r="20" spans="2:14" ht="15" customHeight="1">
      <c r="B20" s="492"/>
      <c r="C20" s="375" t="s">
        <v>442</v>
      </c>
      <c r="D20" s="311">
        <v>0.62561276613925376</v>
      </c>
      <c r="E20" s="364">
        <v>413.13253662</v>
      </c>
      <c r="F20" s="301">
        <v>411.20473860999999</v>
      </c>
      <c r="G20" s="301">
        <v>384.73338767000007</v>
      </c>
      <c r="H20" s="492"/>
      <c r="I20" s="492"/>
      <c r="J20" s="492"/>
      <c r="K20" s="492"/>
      <c r="L20" s="492"/>
      <c r="M20" s="492"/>
      <c r="N20" s="492"/>
    </row>
    <row r="21" spans="2:14" ht="15" customHeight="1">
      <c r="B21" s="492"/>
      <c r="C21" s="375" t="s">
        <v>443</v>
      </c>
      <c r="D21" s="311">
        <v>0.35473292473270346</v>
      </c>
      <c r="E21" s="364">
        <v>234.25307306601974</v>
      </c>
      <c r="F21" s="301">
        <v>173.91512180164005</v>
      </c>
      <c r="G21" s="301">
        <v>134.80065151299058</v>
      </c>
      <c r="H21" s="492"/>
      <c r="I21" s="492"/>
      <c r="J21" s="492"/>
      <c r="K21" s="492"/>
      <c r="L21" s="492"/>
      <c r="M21" s="492"/>
      <c r="N21" s="492"/>
    </row>
    <row r="22" spans="2:14" ht="15" customHeight="1">
      <c r="B22" s="492"/>
      <c r="C22" s="604" t="s">
        <v>396</v>
      </c>
      <c r="D22" s="294">
        <v>1</v>
      </c>
      <c r="E22" s="366">
        <v>660.36462006601982</v>
      </c>
      <c r="F22" s="306">
        <v>597.98776564164007</v>
      </c>
      <c r="G22" s="306">
        <v>532.07623503299067</v>
      </c>
      <c r="H22" s="492"/>
      <c r="I22" s="492"/>
      <c r="J22" s="492"/>
      <c r="K22" s="492"/>
      <c r="L22" s="492"/>
      <c r="M22" s="492"/>
      <c r="N22" s="492"/>
    </row>
    <row r="23" spans="2:14" ht="17.25" customHeight="1">
      <c r="B23" s="492"/>
      <c r="C23" s="375"/>
      <c r="D23" s="311"/>
      <c r="E23" s="364"/>
      <c r="F23" s="301"/>
      <c r="G23" s="301"/>
      <c r="H23" s="492"/>
      <c r="I23" s="492"/>
      <c r="J23" s="492"/>
      <c r="K23" s="492"/>
      <c r="L23" s="492"/>
      <c r="M23" s="492"/>
      <c r="N23" s="492"/>
    </row>
    <row r="24" spans="2:14" ht="15" customHeight="1">
      <c r="B24" s="492"/>
      <c r="C24" s="375" t="s">
        <v>360</v>
      </c>
      <c r="D24" s="311">
        <v>0.40400520240464671</v>
      </c>
      <c r="E24" s="364">
        <v>266.79074199063996</v>
      </c>
      <c r="F24" s="301">
        <v>276.07600000000002</v>
      </c>
      <c r="G24" s="301">
        <v>256.07031574433927</v>
      </c>
      <c r="H24" s="492"/>
      <c r="I24" s="492"/>
      <c r="J24" s="492"/>
      <c r="K24" s="492"/>
      <c r="L24" s="492"/>
      <c r="M24" s="492"/>
      <c r="N24" s="492"/>
    </row>
    <row r="25" spans="2:14" ht="15" customHeight="1">
      <c r="B25" s="492"/>
      <c r="C25" s="375" t="s">
        <v>444</v>
      </c>
      <c r="D25" s="311">
        <v>0.51539898946938356</v>
      </c>
      <c r="E25" s="364">
        <v>340.35125786336005</v>
      </c>
      <c r="F25" s="301">
        <v>262.18129997031997</v>
      </c>
      <c r="G25" s="301">
        <v>220.50353091655728</v>
      </c>
      <c r="H25" s="492"/>
      <c r="I25" s="492"/>
      <c r="J25" s="492"/>
      <c r="K25" s="492"/>
      <c r="L25" s="492"/>
      <c r="M25" s="492"/>
      <c r="N25" s="492"/>
    </row>
    <row r="26" spans="2:14" ht="15" customHeight="1">
      <c r="B26" s="492"/>
      <c r="C26" s="376" t="s">
        <v>136</v>
      </c>
      <c r="D26" s="311">
        <v>8.0595808125969878E-2</v>
      </c>
      <c r="E26" s="364">
        <v>53.222620212019933</v>
      </c>
      <c r="F26" s="301">
        <v>59.730801759999963</v>
      </c>
      <c r="G26" s="301">
        <v>55.502388372094003</v>
      </c>
      <c r="H26" s="492"/>
      <c r="I26" s="492"/>
      <c r="J26" s="492"/>
      <c r="K26" s="492"/>
      <c r="L26" s="492"/>
      <c r="M26" s="492"/>
      <c r="N26" s="492"/>
    </row>
    <row r="27" spans="2:14" ht="15" customHeight="1">
      <c r="B27" s="492"/>
      <c r="C27" s="600" t="s">
        <v>401</v>
      </c>
      <c r="D27" s="605">
        <v>1.0000000000000002</v>
      </c>
      <c r="E27" s="665">
        <v>660.36462006601994</v>
      </c>
      <c r="F27" s="606">
        <v>597.98810173031995</v>
      </c>
      <c r="G27" s="606">
        <v>532.07623503299055</v>
      </c>
      <c r="H27" s="492"/>
      <c r="I27" s="492"/>
      <c r="J27" s="492"/>
      <c r="K27" s="492"/>
      <c r="L27" s="492"/>
      <c r="M27" s="492"/>
      <c r="N27" s="492"/>
    </row>
    <row r="28" spans="2:14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</row>
    <row r="29" spans="2:14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</row>
    <row r="30" spans="2:14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</row>
    <row r="31" spans="2:14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</row>
    <row r="32" spans="2:14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</row>
    <row r="33" spans="2:14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</row>
    <row r="34" spans="2:14"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</row>
    <row r="35" spans="2:14"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</row>
    <row r="36" spans="2:14"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</row>
    <row r="37" spans="2:14"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</row>
    <row r="38" spans="2:14">
      <c r="B38" s="492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</row>
    <row r="39" spans="2:14"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</row>
    <row r="40" spans="2:14"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</row>
  </sheetData>
  <mergeCells count="1">
    <mergeCell ref="I5:J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33"/>
  <sheetViews>
    <sheetView workbookViewId="0"/>
  </sheetViews>
  <sheetFormatPr defaultColWidth="11.42578125" defaultRowHeight="15" outlineLevelCol="1"/>
  <cols>
    <col min="1" max="2" width="11.42578125" style="2"/>
    <col min="3" max="3" width="19" style="2" customWidth="1"/>
    <col min="4" max="7" width="7.7109375" style="2" customWidth="1"/>
    <col min="8" max="8" width="7.7109375" style="504" customWidth="1"/>
    <col min="9" max="10" width="7.7109375" style="2" customWidth="1"/>
    <col min="11" max="12" width="7.7109375" style="2" customWidth="1" outlineLevel="1"/>
    <col min="13" max="16384" width="11.42578125" style="2"/>
  </cols>
  <sheetData>
    <row r="1" spans="2:14">
      <c r="B1" s="402"/>
      <c r="C1" s="402"/>
      <c r="D1" s="402"/>
      <c r="E1" s="402"/>
      <c r="F1" s="402"/>
      <c r="G1" s="402"/>
      <c r="H1" s="233"/>
      <c r="I1" s="402"/>
      <c r="J1" s="402"/>
      <c r="K1" s="402"/>
      <c r="L1" s="402"/>
      <c r="M1" s="402"/>
      <c r="N1" s="402"/>
    </row>
    <row r="2" spans="2:14" ht="24" thickBot="1">
      <c r="B2" s="492"/>
      <c r="C2" s="619" t="s">
        <v>265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402"/>
    </row>
    <row r="3" spans="2:14" ht="23.25">
      <c r="B3" s="49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2:14" ht="18" customHeight="1">
      <c r="B4" s="492"/>
      <c r="C4" s="598" t="s">
        <v>238</v>
      </c>
      <c r="D4" s="570"/>
      <c r="E4" s="570"/>
      <c r="F4" s="570"/>
      <c r="G4" s="570"/>
      <c r="H4" s="570"/>
      <c r="I4" s="570"/>
      <c r="J4" s="570"/>
      <c r="K4" s="570"/>
      <c r="L4" s="570"/>
      <c r="M4" s="492"/>
      <c r="N4" s="402"/>
    </row>
    <row r="5" spans="2:14" ht="14.25" customHeight="1">
      <c r="B5" s="492"/>
      <c r="C5" s="560"/>
      <c r="D5" s="561">
        <v>2015</v>
      </c>
      <c r="E5" s="561">
        <v>2014</v>
      </c>
      <c r="F5" s="561" t="s">
        <v>307</v>
      </c>
      <c r="G5" s="561" t="s">
        <v>307</v>
      </c>
      <c r="H5" s="561" t="s">
        <v>307</v>
      </c>
      <c r="I5" s="667" t="s">
        <v>308</v>
      </c>
      <c r="J5" s="667"/>
      <c r="K5" s="667" t="s">
        <v>309</v>
      </c>
      <c r="L5" s="667" t="s">
        <v>309</v>
      </c>
      <c r="M5" s="492"/>
      <c r="N5" s="402"/>
    </row>
    <row r="6" spans="2:14" ht="14.25" customHeight="1">
      <c r="B6" s="492"/>
      <c r="C6" s="560" t="s">
        <v>70</v>
      </c>
      <c r="D6" s="561" t="s">
        <v>310</v>
      </c>
      <c r="E6" s="561" t="s">
        <v>311</v>
      </c>
      <c r="F6" s="561" t="s">
        <v>312</v>
      </c>
      <c r="G6" s="561" t="s">
        <v>313</v>
      </c>
      <c r="H6" s="561" t="s">
        <v>310</v>
      </c>
      <c r="I6" s="20">
        <v>2015</v>
      </c>
      <c r="J6" s="20">
        <v>2014</v>
      </c>
      <c r="K6" s="667">
        <v>2014</v>
      </c>
      <c r="L6" s="667">
        <v>2013</v>
      </c>
      <c r="M6" s="492"/>
      <c r="N6" s="402"/>
    </row>
    <row r="7" spans="2:14" ht="14.25" customHeight="1">
      <c r="B7" s="492"/>
      <c r="C7" s="3" t="s">
        <v>318</v>
      </c>
      <c r="D7" s="364">
        <v>221.69480158999997</v>
      </c>
      <c r="E7" s="566">
        <v>198.55382233</v>
      </c>
      <c r="F7" s="566">
        <v>192.68220927000004</v>
      </c>
      <c r="G7" s="566">
        <v>184.32987952999994</v>
      </c>
      <c r="H7" s="563">
        <v>180.41360389000002</v>
      </c>
      <c r="I7" s="365">
        <v>221.69480158999997</v>
      </c>
      <c r="J7" s="563">
        <v>180.41360389000002</v>
      </c>
      <c r="K7" s="563">
        <v>755.97951502000001</v>
      </c>
      <c r="L7" s="563">
        <v>674.19</v>
      </c>
      <c r="M7" s="492"/>
      <c r="N7" s="402"/>
    </row>
    <row r="8" spans="2:14" ht="14.25" customHeight="1">
      <c r="B8" s="492"/>
      <c r="C8" s="3" t="s">
        <v>319</v>
      </c>
      <c r="D8" s="364">
        <v>-180.64044896999999</v>
      </c>
      <c r="E8" s="566">
        <v>-131.36551324999994</v>
      </c>
      <c r="F8" s="566">
        <v>-132.45086086000009</v>
      </c>
      <c r="G8" s="566">
        <v>-123.45080084999998</v>
      </c>
      <c r="H8" s="563">
        <v>-145.57147331000002</v>
      </c>
      <c r="I8" s="365">
        <v>-180.64044896999999</v>
      </c>
      <c r="J8" s="563">
        <v>-145.57147331000002</v>
      </c>
      <c r="K8" s="563">
        <v>-532.83864827000002</v>
      </c>
      <c r="L8" s="563">
        <v>-479.59</v>
      </c>
      <c r="M8" s="492"/>
      <c r="N8" s="402"/>
    </row>
    <row r="9" spans="2:14" ht="14.25" customHeight="1">
      <c r="B9" s="492"/>
      <c r="C9" s="3" t="s">
        <v>320</v>
      </c>
      <c r="D9" s="364">
        <v>-32.024864709999989</v>
      </c>
      <c r="E9" s="566">
        <v>-15.732661860000007</v>
      </c>
      <c r="F9" s="566">
        <v>-31.395216239999947</v>
      </c>
      <c r="G9" s="566">
        <v>-31.192066830000037</v>
      </c>
      <c r="H9" s="563">
        <v>-29.871222310000007</v>
      </c>
      <c r="I9" s="365">
        <v>-32.024864709999989</v>
      </c>
      <c r="J9" s="563">
        <v>-29.871222310000007</v>
      </c>
      <c r="K9" s="563">
        <v>-108.19116724</v>
      </c>
      <c r="L9" s="563">
        <v>-119.29</v>
      </c>
      <c r="M9" s="492"/>
      <c r="N9" s="402"/>
    </row>
    <row r="10" spans="2:14" ht="14.25" customHeight="1">
      <c r="B10" s="492"/>
      <c r="C10" s="3" t="s">
        <v>321</v>
      </c>
      <c r="D10" s="364">
        <v>6.8984742200000007</v>
      </c>
      <c r="E10" s="566">
        <v>7.9641459999999995</v>
      </c>
      <c r="F10" s="566">
        <v>8.602013019999994</v>
      </c>
      <c r="G10" s="566">
        <v>7.8203173200000027</v>
      </c>
      <c r="H10" s="563">
        <v>8.3506298899999987</v>
      </c>
      <c r="I10" s="365">
        <v>6.8984742200000007</v>
      </c>
      <c r="J10" s="563">
        <v>8.3506298899999987</v>
      </c>
      <c r="K10" s="563">
        <v>32.737106229999995</v>
      </c>
      <c r="L10" s="563">
        <v>25.17</v>
      </c>
      <c r="M10" s="492"/>
      <c r="N10" s="402"/>
    </row>
    <row r="11" spans="2:14" ht="14.25" customHeight="1">
      <c r="B11" s="492"/>
      <c r="C11" s="132" t="s">
        <v>325</v>
      </c>
      <c r="D11" s="366">
        <v>15.927962129999987</v>
      </c>
      <c r="E11" s="305">
        <v>59.419793220000059</v>
      </c>
      <c r="F11" s="305">
        <v>37.43814519</v>
      </c>
      <c r="G11" s="305">
        <v>37.507329169999927</v>
      </c>
      <c r="H11" s="305">
        <v>13.321538159999994</v>
      </c>
      <c r="I11" s="305">
        <v>15.927962129999987</v>
      </c>
      <c r="J11" s="305">
        <v>13.321538159999994</v>
      </c>
      <c r="K11" s="305">
        <v>147.68680573999998</v>
      </c>
      <c r="L11" s="305">
        <v>100.48000000000008</v>
      </c>
      <c r="M11" s="492"/>
      <c r="N11" s="402"/>
    </row>
    <row r="12" spans="2:14" ht="14.25" customHeight="1">
      <c r="B12" s="492"/>
      <c r="C12" s="50" t="s">
        <v>438</v>
      </c>
      <c r="D12" s="364">
        <v>-1.4688135500000001</v>
      </c>
      <c r="E12" s="566">
        <v>-1.3097331699999994</v>
      </c>
      <c r="F12" s="566">
        <v>-1.2796577199999999</v>
      </c>
      <c r="G12" s="566">
        <v>-1.20082953</v>
      </c>
      <c r="H12" s="563">
        <v>-1.1306515500000001</v>
      </c>
      <c r="I12" s="365">
        <v>-1.4688135500000001</v>
      </c>
      <c r="J12" s="563">
        <v>-1.1306515500000001</v>
      </c>
      <c r="K12" s="563">
        <v>-4.9208719699999994</v>
      </c>
      <c r="L12" s="563">
        <v>-5.04</v>
      </c>
      <c r="M12" s="492"/>
      <c r="N12" s="402"/>
    </row>
    <row r="13" spans="2:14" ht="14.25" customHeight="1">
      <c r="B13" s="492"/>
      <c r="C13" s="132" t="s">
        <v>439</v>
      </c>
      <c r="D13" s="603">
        <v>14.459148579999987</v>
      </c>
      <c r="E13" s="305">
        <v>58.110060050000058</v>
      </c>
      <c r="F13" s="305">
        <v>36.158487469999997</v>
      </c>
      <c r="G13" s="305">
        <v>36.306499639999927</v>
      </c>
      <c r="H13" s="305">
        <v>12.190886609999994</v>
      </c>
      <c r="I13" s="305">
        <v>14.459148579999987</v>
      </c>
      <c r="J13" s="305">
        <v>12.190886609999994</v>
      </c>
      <c r="K13" s="305">
        <v>142.76593376999998</v>
      </c>
      <c r="L13" s="305">
        <v>95.440000000000069</v>
      </c>
      <c r="M13" s="492"/>
      <c r="N13" s="402"/>
    </row>
    <row r="14" spans="2:14" ht="17.25" customHeight="1">
      <c r="B14" s="492"/>
      <c r="C14" s="50" t="s">
        <v>440</v>
      </c>
      <c r="D14" s="364">
        <v>-3.5569505506799968</v>
      </c>
      <c r="E14" s="566">
        <v>-15.850995893101011</v>
      </c>
      <c r="F14" s="566">
        <v>-9.6243192566925515</v>
      </c>
      <c r="G14" s="566">
        <v>-9.0191586200966984</v>
      </c>
      <c r="H14" s="563">
        <v>-3.0284257955307212</v>
      </c>
      <c r="I14" s="365">
        <v>-3.5569505506799968</v>
      </c>
      <c r="J14" s="563">
        <v>-3.0284257955307212</v>
      </c>
      <c r="K14" s="563">
        <v>-37.503883647900032</v>
      </c>
      <c r="L14" s="563">
        <v>-34.47612986776911</v>
      </c>
      <c r="M14" s="492"/>
      <c r="N14" s="402"/>
    </row>
    <row r="15" spans="2:14" ht="17.25" customHeight="1">
      <c r="B15" s="492"/>
      <c r="C15" s="132" t="s">
        <v>441</v>
      </c>
      <c r="D15" s="366">
        <v>10.90219802931999</v>
      </c>
      <c r="E15" s="305">
        <v>42.259064156899043</v>
      </c>
      <c r="F15" s="305">
        <v>26.534168213307446</v>
      </c>
      <c r="G15" s="305">
        <v>27.287341019903231</v>
      </c>
      <c r="H15" s="305">
        <v>9.1624608144692736</v>
      </c>
      <c r="I15" s="305">
        <v>10.90219802931999</v>
      </c>
      <c r="J15" s="305">
        <v>9.1624608144692736</v>
      </c>
      <c r="K15" s="305">
        <v>105.26205012209994</v>
      </c>
      <c r="L15" s="305">
        <v>60.963870132230959</v>
      </c>
      <c r="M15" s="492"/>
      <c r="N15" s="402"/>
    </row>
    <row r="16" spans="2:14" ht="17.25" customHeight="1">
      <c r="B16" s="492"/>
      <c r="C16" s="402"/>
      <c r="D16" s="402"/>
      <c r="E16" s="402"/>
      <c r="F16" s="402"/>
      <c r="G16" s="402"/>
      <c r="H16" s="233"/>
      <c r="I16" s="402"/>
      <c r="J16" s="402"/>
      <c r="K16" s="402"/>
      <c r="L16" s="402"/>
      <c r="M16" s="492"/>
      <c r="N16" s="402"/>
    </row>
    <row r="17" spans="2:14" ht="17.25" customHeight="1">
      <c r="B17" s="492"/>
      <c r="C17" s="598" t="s">
        <v>239</v>
      </c>
      <c r="D17" s="402"/>
      <c r="E17" s="402"/>
      <c r="F17" s="402"/>
      <c r="G17" s="402"/>
      <c r="H17" s="233"/>
      <c r="I17" s="402"/>
      <c r="J17" s="402"/>
      <c r="K17" s="402"/>
      <c r="L17" s="402"/>
      <c r="M17" s="492"/>
      <c r="N17" s="402"/>
    </row>
    <row r="18" spans="2:14" ht="17.25" customHeight="1">
      <c r="B18" s="492"/>
      <c r="C18" s="328" t="s">
        <v>70</v>
      </c>
      <c r="D18" s="666" t="s">
        <v>186</v>
      </c>
      <c r="E18" s="413" t="s">
        <v>182</v>
      </c>
      <c r="F18" s="329" t="s">
        <v>424</v>
      </c>
      <c r="G18" s="328" t="s">
        <v>425</v>
      </c>
      <c r="H18" s="233"/>
      <c r="I18" s="402"/>
      <c r="J18" s="402"/>
      <c r="K18" s="402"/>
      <c r="L18" s="402"/>
      <c r="M18" s="492"/>
      <c r="N18" s="402"/>
    </row>
    <row r="19" spans="2:14" ht="15" customHeight="1">
      <c r="B19" s="492"/>
      <c r="C19" s="379" t="s">
        <v>390</v>
      </c>
      <c r="D19" s="386">
        <v>5.1346960587548125E-2</v>
      </c>
      <c r="E19" s="427">
        <v>78.843488629085897</v>
      </c>
      <c r="F19" s="365">
        <v>80.382440490199969</v>
      </c>
      <c r="G19" s="568">
        <v>110.35955418063088</v>
      </c>
      <c r="H19" s="233"/>
      <c r="I19" s="402"/>
      <c r="J19" s="402"/>
      <c r="K19" s="402"/>
      <c r="L19" s="402"/>
      <c r="M19" s="492"/>
      <c r="N19" s="402"/>
    </row>
    <row r="20" spans="2:14" ht="15" customHeight="1">
      <c r="B20" s="492"/>
      <c r="C20" s="379" t="s">
        <v>442</v>
      </c>
      <c r="D20" s="386">
        <v>0.62643476446724899</v>
      </c>
      <c r="E20" s="427">
        <v>961.89339473999996</v>
      </c>
      <c r="F20" s="365">
        <v>996.59502466000015</v>
      </c>
      <c r="G20" s="568">
        <v>838.44078990999992</v>
      </c>
      <c r="H20" s="233"/>
      <c r="I20" s="402"/>
      <c r="J20" s="402"/>
      <c r="K20" s="402"/>
      <c r="L20" s="402"/>
      <c r="M20" s="492"/>
      <c r="N20" s="402"/>
    </row>
    <row r="21" spans="2:14" ht="15" customHeight="1">
      <c r="B21" s="492"/>
      <c r="C21" s="379" t="s">
        <v>443</v>
      </c>
      <c r="D21" s="386">
        <v>0.32221827494520278</v>
      </c>
      <c r="E21" s="427">
        <v>494.76760856000021</v>
      </c>
      <c r="F21" s="365">
        <v>376.65183583999953</v>
      </c>
      <c r="G21" s="568">
        <v>325.76258765000023</v>
      </c>
      <c r="H21" s="233"/>
      <c r="I21" s="402"/>
      <c r="J21" s="402"/>
      <c r="K21" s="402"/>
      <c r="L21" s="402"/>
      <c r="M21" s="492"/>
      <c r="N21" s="402"/>
    </row>
    <row r="22" spans="2:14" ht="15" customHeight="1">
      <c r="B22" s="492"/>
      <c r="C22" s="381" t="s">
        <v>396</v>
      </c>
      <c r="D22" s="611">
        <v>1</v>
      </c>
      <c r="E22" s="596">
        <v>1535.5044919290863</v>
      </c>
      <c r="F22" s="367">
        <v>1453.6293009901997</v>
      </c>
      <c r="G22" s="569">
        <v>1274.562931740631</v>
      </c>
      <c r="H22" s="233"/>
      <c r="I22" s="402"/>
      <c r="J22" s="402"/>
      <c r="K22" s="402"/>
      <c r="L22" s="402"/>
      <c r="M22" s="492"/>
      <c r="N22" s="402"/>
    </row>
    <row r="23" spans="2:14" ht="17.25" customHeight="1">
      <c r="B23" s="492"/>
      <c r="C23" s="382"/>
      <c r="D23" s="612"/>
      <c r="E23" s="427"/>
      <c r="F23" s="594"/>
      <c r="G23" s="568"/>
      <c r="H23" s="233"/>
      <c r="I23" s="402"/>
      <c r="J23" s="402"/>
      <c r="K23" s="402"/>
      <c r="L23" s="402"/>
      <c r="M23" s="492"/>
      <c r="N23" s="402"/>
    </row>
    <row r="24" spans="2:14" ht="15" customHeight="1">
      <c r="B24" s="492"/>
      <c r="C24" s="379" t="s">
        <v>360</v>
      </c>
      <c r="D24" s="386">
        <v>0.33796641681400719</v>
      </c>
      <c r="E24" s="427">
        <v>518.94895113908592</v>
      </c>
      <c r="F24" s="365">
        <v>553.05671763019996</v>
      </c>
      <c r="G24" s="568">
        <v>460.35053970063086</v>
      </c>
      <c r="H24" s="233"/>
      <c r="I24" s="402"/>
      <c r="J24" s="402"/>
      <c r="K24" s="402"/>
      <c r="L24" s="402"/>
      <c r="M24" s="492"/>
      <c r="N24" s="402"/>
    </row>
    <row r="25" spans="2:14" ht="15" customHeight="1">
      <c r="B25" s="492"/>
      <c r="C25" s="379" t="s">
        <v>444</v>
      </c>
      <c r="D25" s="386">
        <v>0.60045963857888907</v>
      </c>
      <c r="E25" s="427">
        <v>922.00847225999985</v>
      </c>
      <c r="F25" s="365">
        <v>811.70327109999994</v>
      </c>
      <c r="G25" s="568">
        <v>728.92266878999988</v>
      </c>
      <c r="H25" s="233"/>
      <c r="I25" s="402"/>
      <c r="J25" s="402"/>
      <c r="K25" s="402"/>
      <c r="L25" s="402"/>
      <c r="M25" s="492"/>
      <c r="N25" s="402"/>
    </row>
    <row r="26" spans="2:14" ht="15" customHeight="1">
      <c r="B26" s="492"/>
      <c r="C26" s="379" t="s">
        <v>136</v>
      </c>
      <c r="D26" s="386">
        <v>6.1573944607103429E-2</v>
      </c>
      <c r="E26" s="427">
        <v>94.547068530000047</v>
      </c>
      <c r="F26" s="365">
        <v>88.869312260000015</v>
      </c>
      <c r="G26" s="568">
        <v>85.289723249999838</v>
      </c>
      <c r="H26" s="233"/>
      <c r="I26" s="402"/>
      <c r="J26" s="402"/>
      <c r="K26" s="402"/>
      <c r="L26" s="402"/>
      <c r="M26" s="492"/>
      <c r="N26" s="402"/>
    </row>
    <row r="27" spans="2:14" ht="15" customHeight="1">
      <c r="B27" s="492"/>
      <c r="C27" s="381" t="s">
        <v>401</v>
      </c>
      <c r="D27" s="611">
        <v>0.99999999999999967</v>
      </c>
      <c r="E27" s="596">
        <v>1535.5044919290858</v>
      </c>
      <c r="F27" s="367">
        <v>1453.6293009901999</v>
      </c>
      <c r="G27" s="569">
        <v>1274.5629317406306</v>
      </c>
      <c r="H27" s="492"/>
      <c r="I27" s="492"/>
      <c r="J27" s="492"/>
      <c r="K27" s="492"/>
      <c r="L27" s="492"/>
      <c r="M27" s="492"/>
      <c r="N27" s="402"/>
    </row>
    <row r="28" spans="2:14" ht="23.25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02"/>
    </row>
    <row r="29" spans="2:14" ht="23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02"/>
    </row>
    <row r="30" spans="2:14" ht="23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02"/>
    </row>
    <row r="31" spans="2:14" ht="23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02"/>
    </row>
    <row r="32" spans="2:14" ht="23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02"/>
    </row>
    <row r="33" spans="2:14" ht="23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02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40"/>
  <sheetViews>
    <sheetView showGridLines="0" zoomScaleNormal="100" workbookViewId="0"/>
  </sheetViews>
  <sheetFormatPr defaultColWidth="11.42578125" defaultRowHeight="15" outlineLevelCol="1"/>
  <cols>
    <col min="1" max="2" width="11.42578125" style="2"/>
    <col min="3" max="3" width="22.85546875" style="2" customWidth="1"/>
    <col min="4" max="4" width="7.7109375" style="2" customWidth="1"/>
    <col min="5" max="7" width="7.140625" style="2" customWidth="1"/>
    <col min="8" max="8" width="7.140625" style="504" customWidth="1"/>
    <col min="9" max="9" width="9.28515625" style="2" customWidth="1"/>
    <col min="10" max="10" width="7.140625" style="2" customWidth="1"/>
    <col min="11" max="12" width="7.140625" style="2" customWidth="1" outlineLevel="1"/>
    <col min="13" max="16384" width="11.42578125" style="2"/>
  </cols>
  <sheetData>
    <row r="1" spans="2:17">
      <c r="B1" s="402"/>
      <c r="C1" s="402"/>
      <c r="D1" s="402"/>
      <c r="E1" s="402"/>
      <c r="F1" s="402"/>
      <c r="G1" s="402"/>
      <c r="H1" s="233"/>
      <c r="I1" s="402"/>
      <c r="J1" s="402"/>
      <c r="K1" s="402"/>
      <c r="L1" s="402"/>
      <c r="M1" s="402"/>
      <c r="N1"/>
      <c r="O1"/>
      <c r="P1"/>
      <c r="Q1"/>
    </row>
    <row r="2" spans="2:17" ht="24" thickBot="1">
      <c r="B2" s="402"/>
      <c r="C2" s="619" t="s">
        <v>264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/>
      <c r="O2"/>
      <c r="P2"/>
      <c r="Q2"/>
    </row>
    <row r="3" spans="2:17" ht="15.75" customHeight="1">
      <c r="B3" s="402"/>
      <c r="C3"/>
      <c r="D3"/>
      <c r="E3"/>
      <c r="F3"/>
      <c r="G3"/>
      <c r="H3" s="529"/>
      <c r="I3"/>
      <c r="J3"/>
      <c r="K3"/>
      <c r="L3"/>
      <c r="M3" s="402"/>
      <c r="N3"/>
      <c r="O3"/>
      <c r="P3"/>
      <c r="Q3"/>
    </row>
    <row r="4" spans="2:17" ht="16.5" customHeight="1">
      <c r="B4" s="402"/>
      <c r="C4" s="668" t="s">
        <v>240</v>
      </c>
      <c r="D4" s="668"/>
      <c r="E4" s="668"/>
      <c r="F4" s="668"/>
      <c r="G4" s="668"/>
      <c r="H4" s="668"/>
      <c r="I4" s="668"/>
      <c r="J4" s="668"/>
      <c r="K4" s="668"/>
      <c r="L4" s="559"/>
      <c r="M4" s="402"/>
      <c r="N4"/>
      <c r="O4"/>
      <c r="P4"/>
      <c r="Q4"/>
    </row>
    <row r="5" spans="2:17" ht="15.75" customHeight="1">
      <c r="B5" s="402"/>
      <c r="C5" s="560"/>
      <c r="D5" s="561">
        <v>2015</v>
      </c>
      <c r="E5" s="561">
        <v>2014</v>
      </c>
      <c r="F5" s="561" t="s">
        <v>307</v>
      </c>
      <c r="G5" s="561" t="s">
        <v>307</v>
      </c>
      <c r="H5" s="561" t="s">
        <v>307</v>
      </c>
      <c r="I5" s="561" t="s">
        <v>308</v>
      </c>
      <c r="J5" s="669"/>
      <c r="K5" s="669" t="s">
        <v>309</v>
      </c>
      <c r="L5" s="669" t="str">
        <f>K5</f>
        <v>Full year</v>
      </c>
      <c r="M5" s="402"/>
      <c r="N5"/>
      <c r="O5"/>
      <c r="P5"/>
      <c r="Q5"/>
    </row>
    <row r="6" spans="2:17" ht="17.25" customHeight="1">
      <c r="B6" s="402"/>
      <c r="C6" s="560" t="s">
        <v>70</v>
      </c>
      <c r="D6" s="561" t="s">
        <v>310</v>
      </c>
      <c r="E6" s="561" t="s">
        <v>311</v>
      </c>
      <c r="F6" s="561" t="s">
        <v>312</v>
      </c>
      <c r="G6" s="561" t="s">
        <v>313</v>
      </c>
      <c r="H6" s="561" t="s">
        <v>310</v>
      </c>
      <c r="I6" s="561">
        <v>2015</v>
      </c>
      <c r="J6" s="561">
        <v>2014</v>
      </c>
      <c r="K6" s="561">
        <v>2014</v>
      </c>
      <c r="L6" s="561">
        <v>2013</v>
      </c>
      <c r="M6" s="402"/>
      <c r="N6"/>
      <c r="O6"/>
      <c r="P6"/>
      <c r="Q6"/>
    </row>
    <row r="7" spans="2:17">
      <c r="B7" s="402"/>
      <c r="C7" s="383" t="s">
        <v>416</v>
      </c>
      <c r="D7" s="365">
        <v>93.56209800000002</v>
      </c>
      <c r="E7" s="566">
        <v>109.64963600000002</v>
      </c>
      <c r="F7" s="566">
        <v>109.62041200000002</v>
      </c>
      <c r="G7" s="566">
        <v>115.49154900000002</v>
      </c>
      <c r="H7" s="563">
        <v>127.05983499999999</v>
      </c>
      <c r="I7" s="365">
        <v>93.56209800000002</v>
      </c>
      <c r="J7" s="563">
        <v>127.05983499999999</v>
      </c>
      <c r="K7" s="563">
        <v>461.82143199999985</v>
      </c>
      <c r="L7" s="563">
        <v>546.74794300000008</v>
      </c>
      <c r="M7" s="402"/>
      <c r="N7"/>
      <c r="O7"/>
      <c r="P7"/>
      <c r="Q7"/>
    </row>
    <row r="8" spans="2:17">
      <c r="B8" s="402"/>
      <c r="C8" s="383" t="s">
        <v>417</v>
      </c>
      <c r="D8" s="365">
        <v>13.862952</v>
      </c>
      <c r="E8" s="566">
        <v>11.215858999999998</v>
      </c>
      <c r="F8" s="566">
        <v>14.324579</v>
      </c>
      <c r="G8" s="566">
        <v>15.416915000000001</v>
      </c>
      <c r="H8" s="563">
        <v>15.762022000000002</v>
      </c>
      <c r="I8" s="365">
        <v>13.862952</v>
      </c>
      <c r="J8" s="563">
        <v>15.762022000000002</v>
      </c>
      <c r="K8" s="563">
        <v>56.719374999999999</v>
      </c>
      <c r="L8" s="563">
        <v>70.230154999999996</v>
      </c>
      <c r="M8" s="402"/>
      <c r="N8"/>
      <c r="O8"/>
      <c r="P8"/>
      <c r="Q8"/>
    </row>
    <row r="9" spans="2:17">
      <c r="B9" s="402"/>
      <c r="C9" s="376" t="s">
        <v>418</v>
      </c>
      <c r="D9" s="365">
        <v>8.6745990000000006</v>
      </c>
      <c r="E9" s="567">
        <v>-7.3775060000000003</v>
      </c>
      <c r="F9" s="567">
        <v>7.371613</v>
      </c>
      <c r="G9" s="567">
        <v>5.940887</v>
      </c>
      <c r="H9" s="564">
        <v>1.5463260000000001</v>
      </c>
      <c r="I9" s="365">
        <v>8.6745990000000006</v>
      </c>
      <c r="J9" s="564">
        <v>1.5463260000000001</v>
      </c>
      <c r="K9" s="564">
        <v>7.4813199999999993</v>
      </c>
      <c r="L9" s="564">
        <v>4.2959810000000012</v>
      </c>
      <c r="M9" s="402"/>
      <c r="N9"/>
      <c r="O9"/>
      <c r="P9"/>
      <c r="Q9"/>
    </row>
    <row r="10" spans="2:17">
      <c r="B10" s="402"/>
      <c r="C10" s="562" t="s">
        <v>419</v>
      </c>
      <c r="D10" s="565">
        <v>116.09964900000003</v>
      </c>
      <c r="E10" s="565">
        <v>113.48798900000001</v>
      </c>
      <c r="F10" s="565">
        <v>131.31660400000001</v>
      </c>
      <c r="G10" s="565">
        <v>136.84935100000001</v>
      </c>
      <c r="H10" s="565">
        <v>144.36818299999999</v>
      </c>
      <c r="I10" s="565">
        <v>116.09964900000003</v>
      </c>
      <c r="J10" s="565">
        <v>144.36818299999999</v>
      </c>
      <c r="K10" s="565">
        <v>526.02212699999984</v>
      </c>
      <c r="L10" s="565">
        <v>621.27407900000003</v>
      </c>
      <c r="M10" s="402"/>
      <c r="N10"/>
      <c r="O10"/>
      <c r="P10"/>
      <c r="Q10"/>
    </row>
    <row r="11" spans="2:17">
      <c r="B11" s="402"/>
      <c r="C11" s="376" t="s">
        <v>420</v>
      </c>
      <c r="D11" s="368">
        <v>-69.229528000000002</v>
      </c>
      <c r="E11" s="368">
        <v>-17.951362</v>
      </c>
      <c r="F11" s="368">
        <v>-81.057206000000008</v>
      </c>
      <c r="G11" s="368">
        <v>-80.965318999999994</v>
      </c>
      <c r="H11" s="368">
        <v>-80.006405000000001</v>
      </c>
      <c r="I11" s="368">
        <v>-69.229528000000002</v>
      </c>
      <c r="J11" s="368">
        <v>-80.006405000000001</v>
      </c>
      <c r="K11" s="368">
        <v>-259.98029199999996</v>
      </c>
      <c r="L11" s="368">
        <v>-374.81406900000002</v>
      </c>
      <c r="M11" s="402"/>
      <c r="N11"/>
      <c r="O11"/>
      <c r="P11"/>
      <c r="Q11"/>
    </row>
    <row r="12" spans="2:17">
      <c r="B12" s="402"/>
      <c r="C12" s="562" t="s">
        <v>421</v>
      </c>
      <c r="D12" s="565">
        <v>46.870121000000026</v>
      </c>
      <c r="E12" s="565">
        <v>95.53662700000001</v>
      </c>
      <c r="F12" s="565">
        <v>50.259398000000004</v>
      </c>
      <c r="G12" s="565">
        <v>55.884032000000019</v>
      </c>
      <c r="H12" s="565">
        <v>64.361777999999987</v>
      </c>
      <c r="I12" s="565">
        <v>46.870121000000026</v>
      </c>
      <c r="J12" s="565">
        <v>64.361777999999987</v>
      </c>
      <c r="K12" s="565">
        <v>266.04183499999988</v>
      </c>
      <c r="L12" s="565">
        <v>246.46001000000001</v>
      </c>
      <c r="M12" s="402"/>
      <c r="N12"/>
      <c r="O12"/>
      <c r="P12"/>
      <c r="Q12"/>
    </row>
    <row r="13" spans="2:17">
      <c r="B13" s="402"/>
      <c r="C13" s="376" t="s">
        <v>422</v>
      </c>
      <c r="D13" s="368">
        <v>-7.2069539999999996</v>
      </c>
      <c r="E13" s="567">
        <v>-3.1265909999999999</v>
      </c>
      <c r="F13" s="567">
        <v>-33.725749</v>
      </c>
      <c r="G13" s="567">
        <v>7.351807</v>
      </c>
      <c r="H13" s="564">
        <v>-44.730989999999998</v>
      </c>
      <c r="I13" s="368">
        <v>-7.2069539999999996</v>
      </c>
      <c r="J13" s="564">
        <v>-44.730989999999998</v>
      </c>
      <c r="K13" s="564">
        <v>-74.231522999999996</v>
      </c>
      <c r="L13" s="564">
        <v>-11.145727000000001</v>
      </c>
      <c r="M13" s="402"/>
      <c r="N13"/>
      <c r="O13"/>
      <c r="P13"/>
      <c r="Q13"/>
    </row>
    <row r="14" spans="2:17">
      <c r="B14" s="402"/>
      <c r="C14" s="378" t="s">
        <v>423</v>
      </c>
      <c r="D14" s="367">
        <v>39.66316700000003</v>
      </c>
      <c r="E14" s="367">
        <v>92.410036000000005</v>
      </c>
      <c r="F14" s="367">
        <v>16.533649000000004</v>
      </c>
      <c r="G14" s="367">
        <v>63.23583900000002</v>
      </c>
      <c r="H14" s="367">
        <v>19.630787999999988</v>
      </c>
      <c r="I14" s="367">
        <v>39.66316700000003</v>
      </c>
      <c r="J14" s="367">
        <v>19.630787999999988</v>
      </c>
      <c r="K14" s="367">
        <v>191.8103119999999</v>
      </c>
      <c r="L14" s="367">
        <v>235.31428300000002</v>
      </c>
      <c r="M14" s="402"/>
      <c r="N14"/>
      <c r="O14"/>
      <c r="P14"/>
      <c r="Q14"/>
    </row>
    <row r="15" spans="2:17">
      <c r="B15" s="402"/>
      <c r="C15"/>
      <c r="D15"/>
      <c r="E15"/>
      <c r="F15"/>
      <c r="G15"/>
      <c r="H15" s="233"/>
      <c r="I15" s="402"/>
      <c r="J15" s="402"/>
      <c r="K15" s="402"/>
      <c r="L15" s="402"/>
      <c r="M15" s="402"/>
      <c r="N15"/>
      <c r="O15"/>
      <c r="P15"/>
      <c r="Q15"/>
    </row>
    <row r="16" spans="2:17">
      <c r="B16" s="402"/>
      <c r="C16" s="617" t="s">
        <v>241</v>
      </c>
      <c r="D16" s="617"/>
      <c r="E16" s="617"/>
      <c r="F16" s="595"/>
      <c r="G16" s="595"/>
      <c r="H16" s="233"/>
      <c r="I16" s="402"/>
      <c r="J16" s="402"/>
      <c r="K16" s="402"/>
      <c r="L16" s="402"/>
      <c r="M16" s="402"/>
      <c r="N16"/>
      <c r="O16"/>
      <c r="P16"/>
      <c r="Q16"/>
    </row>
    <row r="17" spans="2:17" ht="25.5">
      <c r="B17" s="402"/>
      <c r="C17" s="328" t="s">
        <v>70</v>
      </c>
      <c r="D17" s="555" t="s">
        <v>186</v>
      </c>
      <c r="E17" s="329" t="s">
        <v>182</v>
      </c>
      <c r="F17" s="329" t="s">
        <v>424</v>
      </c>
      <c r="G17" s="413" t="s">
        <v>425</v>
      </c>
      <c r="H17" s="233"/>
      <c r="I17" s="402"/>
      <c r="J17" s="402"/>
      <c r="K17" s="402"/>
      <c r="L17" s="402"/>
      <c r="M17" s="402"/>
      <c r="N17"/>
      <c r="O17"/>
      <c r="P17"/>
      <c r="Q17"/>
    </row>
    <row r="18" spans="2:17" ht="20.25" customHeight="1">
      <c r="B18" s="402"/>
      <c r="C18" s="615" t="s">
        <v>426</v>
      </c>
      <c r="D18" s="386">
        <v>4.1236779769259326E-3</v>
      </c>
      <c r="E18" s="365">
        <v>135.86850200000001</v>
      </c>
      <c r="F18" s="365">
        <v>180.96361999999999</v>
      </c>
      <c r="G18" s="427">
        <v>19.801955</v>
      </c>
      <c r="H18" s="233"/>
      <c r="I18" s="402"/>
      <c r="J18" s="402"/>
      <c r="K18" s="402"/>
      <c r="L18" s="402"/>
      <c r="M18" s="402"/>
      <c r="N18"/>
      <c r="O18"/>
      <c r="P18"/>
      <c r="Q18"/>
    </row>
    <row r="19" spans="2:17" ht="15" customHeight="1">
      <c r="B19" s="402"/>
      <c r="C19" s="615" t="s">
        <v>427</v>
      </c>
      <c r="D19" s="386">
        <v>8.0503511137495834E-3</v>
      </c>
      <c r="E19" s="365">
        <v>265.246014</v>
      </c>
      <c r="F19" s="365">
        <v>207.13457600000001</v>
      </c>
      <c r="G19" s="427">
        <v>152.467534</v>
      </c>
      <c r="H19" s="233"/>
      <c r="I19" s="402"/>
      <c r="J19" s="402"/>
      <c r="K19" s="402"/>
      <c r="L19" s="402"/>
      <c r="M19" s="402"/>
      <c r="N19"/>
      <c r="O19"/>
      <c r="P19"/>
      <c r="Q19"/>
    </row>
    <row r="20" spans="2:17" ht="30" customHeight="1">
      <c r="B20" s="402"/>
      <c r="C20" s="615" t="s">
        <v>428</v>
      </c>
      <c r="D20" s="386">
        <v>0.11485320927603981</v>
      </c>
      <c r="E20" s="365">
        <v>3784.2269890000002</v>
      </c>
      <c r="F20" s="365">
        <v>3991.9165670000002</v>
      </c>
      <c r="G20" s="427">
        <v>3485.6139759999996</v>
      </c>
      <c r="H20" s="233"/>
      <c r="I20" s="402"/>
      <c r="J20" s="402"/>
      <c r="K20" s="402"/>
      <c r="L20" s="402"/>
      <c r="M20" s="402"/>
      <c r="N20"/>
      <c r="O20"/>
      <c r="P20"/>
      <c r="Q20"/>
    </row>
    <row r="21" spans="2:17">
      <c r="B21" s="402"/>
      <c r="C21" s="379" t="s">
        <v>362</v>
      </c>
      <c r="D21" s="386">
        <v>3.054502520951646E-2</v>
      </c>
      <c r="E21" s="365">
        <v>1006.409046</v>
      </c>
      <c r="F21" s="365">
        <v>1006.698877</v>
      </c>
      <c r="G21" s="427">
        <v>1541.849123</v>
      </c>
      <c r="H21" s="233"/>
      <c r="I21" s="402"/>
      <c r="J21" s="402"/>
      <c r="K21" s="402"/>
      <c r="L21" s="402"/>
      <c r="M21" s="402"/>
      <c r="N21"/>
      <c r="O21"/>
      <c r="P21"/>
      <c r="Q21"/>
    </row>
    <row r="22" spans="2:17">
      <c r="B22" s="402"/>
      <c r="C22" s="379" t="s">
        <v>429</v>
      </c>
      <c r="D22" s="386">
        <v>0.83785020020651679</v>
      </c>
      <c r="E22" s="365">
        <v>27605.805360999999</v>
      </c>
      <c r="F22" s="365">
        <v>28464.968979000005</v>
      </c>
      <c r="G22" s="427">
        <v>33719.542105999994</v>
      </c>
      <c r="H22" s="529"/>
      <c r="I22"/>
      <c r="J22"/>
      <c r="K22"/>
      <c r="L22"/>
      <c r="M22" s="402"/>
      <c r="N22"/>
      <c r="O22"/>
      <c r="P22"/>
      <c r="Q22"/>
    </row>
    <row r="23" spans="2:17">
      <c r="B23" s="402"/>
      <c r="C23" s="379" t="s">
        <v>430</v>
      </c>
      <c r="D23" s="386">
        <v>9.0579371530584408E-4</v>
      </c>
      <c r="E23" s="365">
        <v>29.844434</v>
      </c>
      <c r="F23" s="365">
        <v>25.759622</v>
      </c>
      <c r="G23" s="427">
        <v>13.028567000000001</v>
      </c>
      <c r="H23" s="529"/>
      <c r="I23"/>
      <c r="J23"/>
      <c r="K23"/>
      <c r="L23"/>
      <c r="M23" s="402"/>
      <c r="N23"/>
      <c r="O23"/>
      <c r="P23"/>
      <c r="Q23"/>
    </row>
    <row r="24" spans="2:17">
      <c r="B24" s="402"/>
      <c r="C24" s="380" t="s">
        <v>395</v>
      </c>
      <c r="D24" s="386">
        <v>3.671742501945774E-3</v>
      </c>
      <c r="E24" s="365">
        <v>120.97796100000001</v>
      </c>
      <c r="F24" s="365">
        <v>124.94610799999998</v>
      </c>
      <c r="G24" s="427">
        <v>123.76628599999999</v>
      </c>
      <c r="H24" s="529"/>
      <c r="I24"/>
      <c r="J24"/>
      <c r="K24"/>
      <c r="L24"/>
      <c r="M24" s="402"/>
      <c r="N24"/>
      <c r="O24"/>
      <c r="P24"/>
      <c r="Q24"/>
    </row>
    <row r="25" spans="2:17">
      <c r="B25" s="402"/>
      <c r="C25" s="381" t="s">
        <v>431</v>
      </c>
      <c r="D25" s="611">
        <v>1</v>
      </c>
      <c r="E25" s="367">
        <v>32948.378306999992</v>
      </c>
      <c r="F25" s="367">
        <v>34002.388349000001</v>
      </c>
      <c r="G25" s="596">
        <v>39056.069546999992</v>
      </c>
      <c r="H25" s="529"/>
      <c r="I25"/>
      <c r="J25"/>
      <c r="K25"/>
      <c r="L25"/>
      <c r="M25" s="402"/>
      <c r="N25"/>
      <c r="O25"/>
      <c r="P25"/>
      <c r="Q25"/>
    </row>
    <row r="26" spans="2:17">
      <c r="B26" s="402"/>
      <c r="C26" s="382"/>
      <c r="D26" s="386"/>
      <c r="E26" s="365"/>
      <c r="F26" s="365"/>
      <c r="G26" s="597"/>
      <c r="H26" s="529"/>
      <c r="I26"/>
      <c r="J26"/>
      <c r="K26"/>
      <c r="L26"/>
      <c r="M26" s="402"/>
      <c r="N26"/>
      <c r="O26"/>
      <c r="P26"/>
      <c r="Q26"/>
    </row>
    <row r="27" spans="2:17">
      <c r="B27" s="402"/>
      <c r="C27" s="379" t="s">
        <v>432</v>
      </c>
      <c r="D27" s="386">
        <v>1.147275930809343E-2</v>
      </c>
      <c r="E27" s="365">
        <v>378.00881399999997</v>
      </c>
      <c r="F27" s="365">
        <v>19.194051000000002</v>
      </c>
      <c r="G27" s="427">
        <v>1027.835738</v>
      </c>
      <c r="H27" s="529"/>
      <c r="I27"/>
      <c r="J27"/>
      <c r="K27"/>
      <c r="L27"/>
      <c r="M27" s="402"/>
      <c r="N27"/>
      <c r="O27"/>
      <c r="P27"/>
      <c r="Q27"/>
    </row>
    <row r="28" spans="2:17" ht="17.25" customHeight="1">
      <c r="B28" s="402"/>
      <c r="C28" s="615" t="s">
        <v>433</v>
      </c>
      <c r="D28" s="386">
        <v>0.5658862385804192</v>
      </c>
      <c r="E28" s="365">
        <v>18645.033872</v>
      </c>
      <c r="F28" s="365">
        <v>19358.109208000002</v>
      </c>
      <c r="G28" s="427">
        <v>20728.088947</v>
      </c>
      <c r="H28" s="529"/>
      <c r="I28"/>
      <c r="J28"/>
      <c r="K28"/>
      <c r="L28"/>
      <c r="M28" s="402"/>
      <c r="N28"/>
      <c r="O28"/>
      <c r="P28"/>
      <c r="Q28"/>
    </row>
    <row r="29" spans="2:17">
      <c r="B29" s="402"/>
      <c r="C29" s="379" t="s">
        <v>434</v>
      </c>
      <c r="D29" s="386">
        <v>0.34046560266952547</v>
      </c>
      <c r="E29" s="365">
        <v>11217.789479999999</v>
      </c>
      <c r="F29" s="365">
        <v>11543.716073</v>
      </c>
      <c r="G29" s="427">
        <v>14068.768361</v>
      </c>
      <c r="H29" s="529"/>
      <c r="I29"/>
      <c r="J29"/>
      <c r="K29"/>
      <c r="L29"/>
      <c r="M29" s="402"/>
      <c r="N29"/>
      <c r="O29"/>
      <c r="P29"/>
      <c r="Q29"/>
    </row>
    <row r="30" spans="2:17" ht="12.75" customHeight="1">
      <c r="B30" s="402"/>
      <c r="C30" s="615" t="s">
        <v>435</v>
      </c>
      <c r="D30" s="386">
        <v>1.2257556537043179E-3</v>
      </c>
      <c r="E30" s="365">
        <v>40.386660999999997</v>
      </c>
      <c r="F30" s="365">
        <v>42.970439999999996</v>
      </c>
      <c r="G30" s="427">
        <v>76.146474000000012</v>
      </c>
      <c r="H30" s="529"/>
      <c r="I30"/>
      <c r="J30"/>
      <c r="K30"/>
      <c r="L30"/>
      <c r="M30" s="402"/>
      <c r="N30"/>
      <c r="O30"/>
      <c r="P30"/>
      <c r="Q30"/>
    </row>
    <row r="31" spans="2:17">
      <c r="B31" s="402"/>
      <c r="C31" s="379" t="s">
        <v>397</v>
      </c>
      <c r="D31" s="386">
        <v>1.553141639043973E-2</v>
      </c>
      <c r="E31" s="365">
        <v>511.734983</v>
      </c>
      <c r="F31" s="365">
        <v>511.62734799999998</v>
      </c>
      <c r="G31" s="427">
        <v>589.74541699999997</v>
      </c>
      <c r="H31" s="529"/>
      <c r="I31"/>
      <c r="J31"/>
      <c r="K31"/>
      <c r="L31"/>
      <c r="M31" s="402"/>
      <c r="N31"/>
      <c r="O31"/>
      <c r="P31"/>
      <c r="Q31"/>
    </row>
    <row r="32" spans="2:17">
      <c r="B32" s="402"/>
      <c r="C32" s="380" t="s">
        <v>360</v>
      </c>
      <c r="D32" s="72">
        <v>6.541822739781783E-2</v>
      </c>
      <c r="E32" s="368">
        <v>2155.424505</v>
      </c>
      <c r="F32" s="368">
        <v>2526.7042590000001</v>
      </c>
      <c r="G32" s="427">
        <v>2565.4845570000002</v>
      </c>
      <c r="H32" s="529"/>
      <c r="I32"/>
      <c r="J32"/>
      <c r="K32"/>
      <c r="L32"/>
      <c r="M32" s="402"/>
      <c r="N32"/>
      <c r="O32"/>
      <c r="P32"/>
      <c r="Q32"/>
    </row>
    <row r="33" spans="2:17">
      <c r="B33" s="402"/>
      <c r="C33" s="381" t="s">
        <v>436</v>
      </c>
      <c r="D33" s="611">
        <v>1</v>
      </c>
      <c r="E33" s="367">
        <v>32948.378315000002</v>
      </c>
      <c r="F33" s="367">
        <v>34002.321379000001</v>
      </c>
      <c r="G33" s="596">
        <v>39056.069494000003</v>
      </c>
      <c r="H33" s="233"/>
      <c r="I33" s="402"/>
      <c r="J33" s="402"/>
      <c r="K33" s="402"/>
      <c r="L33" s="402"/>
      <c r="M33" s="402"/>
      <c r="N33"/>
      <c r="O33"/>
      <c r="P33"/>
      <c r="Q33"/>
    </row>
    <row r="34" spans="2:17"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/>
      <c r="O34"/>
      <c r="P34"/>
      <c r="Q34"/>
    </row>
    <row r="35" spans="2:17">
      <c r="B35" s="402"/>
      <c r="C35" s="617" t="s">
        <v>242</v>
      </c>
      <c r="D35" s="617"/>
      <c r="E35" s="617"/>
      <c r="F35" s="334"/>
      <c r="G35" s="334"/>
      <c r="H35" s="616"/>
      <c r="I35" s="334"/>
      <c r="J35" s="610"/>
      <c r="K35" s="402"/>
      <c r="L35" s="402"/>
      <c r="M35" s="402"/>
      <c r="N35"/>
      <c r="O35"/>
      <c r="P35"/>
      <c r="Q35"/>
    </row>
    <row r="36" spans="2:17" ht="15" customHeight="1">
      <c r="B36" s="402"/>
      <c r="C36" s="328"/>
      <c r="D36" s="428">
        <v>2015</v>
      </c>
      <c r="E36" s="428"/>
      <c r="F36" s="428"/>
      <c r="G36" s="428"/>
      <c r="H36" s="428" t="s">
        <v>307</v>
      </c>
      <c r="I36" s="826" t="s">
        <v>308</v>
      </c>
      <c r="J36" s="826"/>
      <c r="K36" s="402"/>
      <c r="L36" s="402"/>
      <c r="M36" s="402"/>
      <c r="N36"/>
      <c r="O36"/>
      <c r="P36"/>
      <c r="Q36"/>
    </row>
    <row r="37" spans="2:17">
      <c r="B37" s="402"/>
      <c r="C37" s="487" t="s">
        <v>70</v>
      </c>
      <c r="D37" s="342" t="s">
        <v>310</v>
      </c>
      <c r="E37" s="342" t="s">
        <v>311</v>
      </c>
      <c r="F37" s="342" t="s">
        <v>312</v>
      </c>
      <c r="G37" s="342" t="s">
        <v>313</v>
      </c>
      <c r="H37" s="342" t="s">
        <v>310</v>
      </c>
      <c r="I37" s="428">
        <v>2015</v>
      </c>
      <c r="J37" s="428">
        <v>2014</v>
      </c>
      <c r="K37" s="402"/>
      <c r="L37" s="402"/>
      <c r="M37" s="402"/>
      <c r="N37"/>
      <c r="O37"/>
      <c r="P37"/>
      <c r="Q37"/>
    </row>
    <row r="38" spans="2:17" s="571" customFormat="1" ht="12.75">
      <c r="B38" s="452"/>
      <c r="C38" s="300" t="s">
        <v>405</v>
      </c>
      <c r="D38" s="310">
        <v>27.667000000000002</v>
      </c>
      <c r="E38" s="300">
        <v>28.518599999999999</v>
      </c>
      <c r="F38" s="300">
        <v>28.967692486000001</v>
      </c>
      <c r="G38" s="300">
        <v>30.907789945000001</v>
      </c>
      <c r="H38" s="267">
        <v>31.233700000000002</v>
      </c>
      <c r="I38" s="310">
        <v>27.667000000000002</v>
      </c>
      <c r="J38" s="301">
        <v>28.518599999999999</v>
      </c>
      <c r="K38" s="452"/>
      <c r="L38" s="452"/>
      <c r="M38" s="452"/>
      <c r="N38" s="572"/>
      <c r="O38" s="572"/>
      <c r="P38" s="572"/>
      <c r="Q38" s="572"/>
    </row>
    <row r="39" spans="2:17" s="571" customFormat="1" ht="12.75">
      <c r="B39" s="452"/>
      <c r="C39" s="45" t="s">
        <v>406</v>
      </c>
      <c r="D39" s="310">
        <v>19.358000000000001</v>
      </c>
      <c r="E39" s="301">
        <v>19.358000000000001</v>
      </c>
      <c r="F39" s="301">
        <v>19.814</v>
      </c>
      <c r="G39" s="301">
        <v>20.792999999999999</v>
      </c>
      <c r="H39" s="573">
        <v>20.584</v>
      </c>
      <c r="I39" s="310">
        <v>19.358000000000001</v>
      </c>
      <c r="J39" s="301">
        <v>20.584</v>
      </c>
      <c r="K39" s="452"/>
      <c r="L39" s="452"/>
      <c r="M39" s="452"/>
      <c r="N39" s="572"/>
      <c r="O39" s="572"/>
      <c r="P39" s="572"/>
      <c r="Q39" s="572"/>
    </row>
    <row r="40" spans="2:17" s="571" customFormat="1" ht="12.75">
      <c r="B40" s="452"/>
      <c r="C40" s="405" t="s">
        <v>407</v>
      </c>
      <c r="D40" s="72">
        <v>0.67400000000000004</v>
      </c>
      <c r="E40" s="574">
        <v>0.70451603507095661</v>
      </c>
      <c r="F40" s="574">
        <v>0.68399486619708927</v>
      </c>
      <c r="G40" s="574">
        <v>0.67274568382278432</v>
      </c>
      <c r="H40" s="512">
        <v>0.66100000000000003</v>
      </c>
      <c r="I40" s="72">
        <v>0.67400000000000004</v>
      </c>
      <c r="J40" s="574">
        <v>0.66100000000000003</v>
      </c>
      <c r="K40" s="452"/>
      <c r="L40" s="452"/>
      <c r="M40" s="452"/>
      <c r="N40" s="572"/>
      <c r="O40" s="572"/>
      <c r="P40" s="572"/>
      <c r="Q40" s="572"/>
    </row>
    <row r="41" spans="2:17" s="571" customFormat="1" ht="12.75">
      <c r="B41" s="452"/>
      <c r="C41" s="45" t="s">
        <v>408</v>
      </c>
      <c r="D41" s="575">
        <v>-1E-3</v>
      </c>
      <c r="E41" s="576">
        <v>-4.0000000000000002E-4</v>
      </c>
      <c r="F41" s="576">
        <v>-4.0000000000000001E-3</v>
      </c>
      <c r="G41" s="576">
        <v>8.9999999999999998E-4</v>
      </c>
      <c r="H41" s="577">
        <v>-5.4000000000000003E-3</v>
      </c>
      <c r="I41" s="575">
        <v>-1E-3</v>
      </c>
      <c r="J41" s="576">
        <v>-5.4000000000000003E-3</v>
      </c>
      <c r="K41" s="452"/>
      <c r="L41" s="452"/>
      <c r="M41" s="452"/>
      <c r="N41" s="572"/>
      <c r="O41" s="572"/>
      <c r="P41" s="572"/>
      <c r="Q41" s="572"/>
    </row>
    <row r="42" spans="2:17" s="571" customFormat="1" ht="12.75">
      <c r="B42" s="452"/>
      <c r="C42" s="405" t="s">
        <v>409</v>
      </c>
      <c r="D42" s="578">
        <v>-7.2</v>
      </c>
      <c r="E42" s="373">
        <v>-3.1</v>
      </c>
      <c r="F42" s="373">
        <v>-33.700000000000003</v>
      </c>
      <c r="G42" s="373">
        <v>7.4</v>
      </c>
      <c r="H42" s="579">
        <v>-44.7</v>
      </c>
      <c r="I42" s="578">
        <v>-7.2</v>
      </c>
      <c r="J42" s="373">
        <v>-44.7</v>
      </c>
      <c r="K42" s="452"/>
      <c r="L42" s="452"/>
      <c r="M42" s="452"/>
      <c r="N42" s="572"/>
      <c r="O42" s="572"/>
      <c r="P42" s="572"/>
      <c r="Q42" s="572"/>
    </row>
    <row r="43" spans="2:17" s="571" customFormat="1" ht="30" customHeight="1">
      <c r="B43" s="452"/>
      <c r="C43" s="6" t="s">
        <v>410</v>
      </c>
      <c r="D43" s="310">
        <v>93.3</v>
      </c>
      <c r="E43" s="301">
        <v>76.236000000000004</v>
      </c>
      <c r="F43" s="301">
        <v>263.39999999999998</v>
      </c>
      <c r="G43" s="301">
        <v>263.7</v>
      </c>
      <c r="H43" s="573">
        <v>283.2</v>
      </c>
      <c r="I43" s="310">
        <v>93.3</v>
      </c>
      <c r="J43" s="301">
        <v>283.2</v>
      </c>
      <c r="K43" s="452"/>
      <c r="L43" s="452"/>
      <c r="M43" s="452"/>
      <c r="N43" s="572"/>
      <c r="O43" s="572"/>
      <c r="P43" s="572"/>
      <c r="Q43" s="572"/>
    </row>
    <row r="44" spans="2:17" s="571" customFormat="1" ht="27" customHeight="1">
      <c r="B44" s="452"/>
      <c r="C44" s="733" t="s">
        <v>411</v>
      </c>
      <c r="D44" s="310">
        <v>99.8</v>
      </c>
      <c r="E44" s="301">
        <v>76.302000000000007</v>
      </c>
      <c r="F44" s="301">
        <v>85.5</v>
      </c>
      <c r="G44" s="301">
        <v>116.7</v>
      </c>
      <c r="H44" s="573">
        <v>105.3</v>
      </c>
      <c r="I44" s="310">
        <v>99.8</v>
      </c>
      <c r="J44" s="301">
        <v>105.3</v>
      </c>
      <c r="K44" s="452"/>
      <c r="L44" s="452"/>
      <c r="M44" s="452"/>
      <c r="N44" s="572"/>
      <c r="O44" s="572"/>
      <c r="P44" s="572"/>
      <c r="Q44" s="572"/>
    </row>
    <row r="45" spans="2:17" s="571" customFormat="1" ht="12.75">
      <c r="B45" s="452"/>
      <c r="C45" s="6" t="s">
        <v>412</v>
      </c>
      <c r="D45" s="386">
        <v>0.41599999999999998</v>
      </c>
      <c r="E45" s="227">
        <v>0.43099999999999999</v>
      </c>
      <c r="F45" s="227">
        <v>0.57999999999999996</v>
      </c>
      <c r="G45" s="227">
        <v>0.46100000000000002</v>
      </c>
      <c r="H45" s="580">
        <v>0.47399999999999998</v>
      </c>
      <c r="I45" s="386">
        <v>0.41599999999999998</v>
      </c>
      <c r="J45" s="227">
        <v>0.47399999999999998</v>
      </c>
      <c r="K45" s="452"/>
      <c r="L45" s="452"/>
      <c r="M45" s="452"/>
      <c r="N45" s="572"/>
      <c r="O45" s="572"/>
      <c r="P45" s="572"/>
      <c r="Q45" s="572"/>
    </row>
    <row r="46" spans="2:17" s="571" customFormat="1" ht="12.75">
      <c r="B46" s="452"/>
      <c r="C46" s="45" t="s">
        <v>413</v>
      </c>
      <c r="D46" s="310">
        <v>-63.9</v>
      </c>
      <c r="E46" s="301">
        <v>22</v>
      </c>
      <c r="F46" s="301">
        <v>67</v>
      </c>
      <c r="G46" s="301">
        <v>67</v>
      </c>
      <c r="H46" s="573">
        <v>67</v>
      </c>
      <c r="I46" s="310">
        <v>-63.9</v>
      </c>
      <c r="J46" s="301">
        <v>67</v>
      </c>
      <c r="K46" s="452"/>
      <c r="L46" s="452"/>
      <c r="M46" s="452"/>
      <c r="N46" s="572"/>
      <c r="O46" s="572"/>
      <c r="P46" s="572"/>
      <c r="Q46" s="572"/>
    </row>
    <row r="47" spans="2:17" s="571" customFormat="1" ht="12.75">
      <c r="B47" s="452"/>
      <c r="C47" s="45" t="s">
        <v>414</v>
      </c>
      <c r="D47" s="575">
        <v>8.2000000000000007E-3</v>
      </c>
      <c r="E47" s="576">
        <v>2.3999999999999998E-3</v>
      </c>
      <c r="F47" s="576">
        <v>7.6E-3</v>
      </c>
      <c r="G47" s="576">
        <v>7.7000000000000002E-3</v>
      </c>
      <c r="H47" s="577">
        <v>7.1999999999999998E-3</v>
      </c>
      <c r="I47" s="575">
        <v>8.2000000000000007E-3</v>
      </c>
      <c r="J47" s="576">
        <v>7.1999999999999998E-3</v>
      </c>
      <c r="K47" s="452"/>
      <c r="L47" s="452"/>
      <c r="M47" s="452"/>
      <c r="N47" s="572"/>
      <c r="O47" s="572"/>
      <c r="P47" s="572"/>
      <c r="Q47" s="572"/>
    </row>
    <row r="48" spans="2:17" s="571" customFormat="1" ht="12.75">
      <c r="B48" s="452"/>
      <c r="C48" s="394" t="s">
        <v>415</v>
      </c>
      <c r="D48" s="581">
        <v>0.6</v>
      </c>
      <c r="E48" s="582">
        <v>0.20899999999999999</v>
      </c>
      <c r="F48" s="582">
        <v>0.55400000000000005</v>
      </c>
      <c r="G48" s="582">
        <v>0.52700000000000002</v>
      </c>
      <c r="H48" s="583">
        <v>0.53100000000000003</v>
      </c>
      <c r="I48" s="584">
        <v>0.6</v>
      </c>
      <c r="J48" s="582">
        <v>0.53100000000000003</v>
      </c>
      <c r="K48" s="452"/>
      <c r="L48" s="452"/>
      <c r="M48" s="452"/>
      <c r="N48" s="572"/>
      <c r="O48" s="572"/>
      <c r="P48" s="572"/>
      <c r="Q48" s="572"/>
    </row>
    <row r="49" spans="2:17">
      <c r="B49" s="402"/>
      <c r="C49"/>
      <c r="D49"/>
      <c r="E49"/>
      <c r="F49"/>
      <c r="G49"/>
      <c r="H49" s="529"/>
      <c r="I49"/>
      <c r="J49"/>
      <c r="K49" s="402"/>
      <c r="L49" s="402"/>
      <c r="M49" s="402"/>
      <c r="N49"/>
      <c r="O49"/>
      <c r="P49"/>
      <c r="Q49"/>
    </row>
    <row r="50" spans="2:17">
      <c r="B50" s="402"/>
      <c r="C50" s="402"/>
      <c r="D50" s="402"/>
      <c r="E50" s="402"/>
      <c r="F50" s="402"/>
      <c r="G50" s="402"/>
      <c r="H50" s="233"/>
      <c r="I50" s="402"/>
      <c r="J50" s="402"/>
      <c r="K50" s="402"/>
      <c r="L50" s="402"/>
      <c r="M50" s="402"/>
      <c r="N50"/>
      <c r="O50"/>
      <c r="P50"/>
      <c r="Q50"/>
    </row>
    <row r="51" spans="2:17">
      <c r="B51" s="402"/>
      <c r="C51" s="402"/>
      <c r="D51" s="402"/>
      <c r="E51" s="402"/>
      <c r="F51" s="402"/>
      <c r="G51" s="402"/>
      <c r="H51" s="233"/>
      <c r="I51" s="402"/>
      <c r="J51" s="402"/>
      <c r="K51" s="402"/>
      <c r="L51" s="402"/>
      <c r="M51" s="402"/>
      <c r="N51"/>
      <c r="O51"/>
      <c r="P51"/>
      <c r="Q51"/>
    </row>
    <row r="52" spans="2:17">
      <c r="B52" s="402"/>
      <c r="C52" s="402"/>
      <c r="D52" s="402"/>
      <c r="E52" s="402"/>
      <c r="F52" s="402"/>
      <c r="G52" s="402"/>
      <c r="H52" s="233"/>
      <c r="I52" s="402"/>
      <c r="J52" s="402"/>
      <c r="K52" s="402"/>
      <c r="L52" s="402"/>
      <c r="M52" s="402"/>
      <c r="N52"/>
      <c r="O52"/>
      <c r="P52"/>
      <c r="Q52"/>
    </row>
    <row r="53" spans="2:17">
      <c r="B53" s="402"/>
      <c r="C53" s="402"/>
      <c r="D53" s="402"/>
      <c r="E53" s="402"/>
      <c r="F53" s="402"/>
      <c r="G53" s="402"/>
      <c r="H53" s="233"/>
      <c r="I53" s="402"/>
      <c r="J53" s="402"/>
      <c r="K53" s="402"/>
      <c r="L53" s="402"/>
      <c r="M53" s="402"/>
      <c r="N53"/>
      <c r="O53"/>
      <c r="P53"/>
      <c r="Q53"/>
    </row>
    <row r="54" spans="2:17">
      <c r="B54" s="402"/>
      <c r="C54" s="402"/>
      <c r="D54" s="402"/>
      <c r="E54" s="402"/>
      <c r="F54" s="402"/>
      <c r="G54" s="402"/>
      <c r="H54" s="233"/>
      <c r="I54" s="402"/>
      <c r="J54" s="402"/>
      <c r="K54" s="402"/>
      <c r="L54" s="402"/>
      <c r="M54" s="402"/>
      <c r="N54"/>
      <c r="O54"/>
      <c r="P54"/>
      <c r="Q54"/>
    </row>
    <row r="55" spans="2:17">
      <c r="B55" s="402"/>
      <c r="C55" s="402"/>
      <c r="D55" s="402"/>
      <c r="E55" s="402"/>
      <c r="F55" s="402"/>
      <c r="G55" s="402"/>
      <c r="H55" s="233"/>
      <c r="I55" s="402"/>
      <c r="J55" s="402"/>
      <c r="K55" s="402"/>
      <c r="L55" s="402"/>
      <c r="M55" s="402"/>
      <c r="N55"/>
      <c r="O55"/>
      <c r="P55"/>
      <c r="Q55"/>
    </row>
    <row r="56" spans="2:17">
      <c r="B56" s="402"/>
      <c r="C56" s="402"/>
      <c r="D56" s="402"/>
      <c r="E56" s="402"/>
      <c r="F56" s="402"/>
      <c r="G56" s="402"/>
      <c r="H56" s="233"/>
      <c r="I56" s="402"/>
      <c r="J56" s="402"/>
      <c r="K56" s="402"/>
      <c r="L56" s="402"/>
      <c r="M56" s="402"/>
      <c r="N56"/>
      <c r="O56"/>
      <c r="P56"/>
      <c r="Q56"/>
    </row>
    <row r="57" spans="2:17">
      <c r="B57" s="402"/>
      <c r="C57" s="402"/>
      <c r="D57" s="402"/>
      <c r="E57" s="402"/>
      <c r="F57" s="402"/>
      <c r="G57" s="402"/>
      <c r="H57" s="233"/>
      <c r="I57" s="402"/>
      <c r="J57" s="402"/>
      <c r="K57" s="402"/>
      <c r="L57" s="402"/>
      <c r="M57" s="402"/>
      <c r="N57"/>
      <c r="O57"/>
      <c r="P57"/>
      <c r="Q57"/>
    </row>
    <row r="58" spans="2:17">
      <c r="B58" s="402"/>
      <c r="C58" s="402"/>
      <c r="D58" s="402"/>
      <c r="E58" s="402"/>
      <c r="F58" s="402"/>
      <c r="G58" s="402"/>
      <c r="H58" s="233"/>
      <c r="I58" s="402"/>
      <c r="J58" s="402"/>
      <c r="K58" s="402"/>
      <c r="L58" s="402"/>
      <c r="M58" s="402"/>
      <c r="N58"/>
      <c r="O58"/>
      <c r="P58"/>
      <c r="Q58"/>
    </row>
    <row r="59" spans="2:17">
      <c r="B59" s="402"/>
      <c r="C59" s="402"/>
      <c r="D59" s="402"/>
      <c r="E59" s="402"/>
      <c r="F59" s="402"/>
      <c r="G59" s="402"/>
      <c r="H59" s="233"/>
      <c r="I59" s="402"/>
      <c r="J59" s="402"/>
      <c r="K59" s="402"/>
      <c r="L59" s="402"/>
      <c r="M59" s="402"/>
      <c r="N59"/>
      <c r="O59"/>
      <c r="P59"/>
      <c r="Q59"/>
    </row>
    <row r="60" spans="2:17">
      <c r="B60" s="402"/>
      <c r="C60" s="402"/>
      <c r="D60" s="402"/>
      <c r="E60" s="402"/>
      <c r="F60" s="402"/>
      <c r="G60" s="402"/>
      <c r="H60" s="233"/>
      <c r="I60" s="402"/>
      <c r="J60" s="402"/>
      <c r="K60" s="402"/>
      <c r="L60" s="402"/>
      <c r="M60" s="402"/>
      <c r="N60"/>
      <c r="O60"/>
      <c r="P60"/>
      <c r="Q60"/>
    </row>
    <row r="61" spans="2:17">
      <c r="B61" s="402"/>
      <c r="C61" s="402"/>
      <c r="D61" s="402"/>
      <c r="E61" s="402"/>
      <c r="F61" s="402"/>
      <c r="G61" s="402"/>
      <c r="H61" s="233"/>
      <c r="I61" s="402"/>
      <c r="J61" s="402"/>
      <c r="K61" s="402"/>
      <c r="L61" s="402"/>
      <c r="M61" s="402"/>
      <c r="N61"/>
      <c r="O61"/>
      <c r="P61"/>
      <c r="Q61"/>
    </row>
    <row r="62" spans="2:17">
      <c r="B62" s="402"/>
      <c r="C62" s="402"/>
      <c r="D62" s="402"/>
      <c r="E62" s="402"/>
      <c r="F62" s="402"/>
      <c r="G62" s="402"/>
      <c r="H62" s="233"/>
      <c r="I62" s="402"/>
      <c r="J62" s="402"/>
      <c r="K62" s="402"/>
      <c r="L62" s="402"/>
      <c r="M62" s="402"/>
      <c r="N62"/>
      <c r="O62"/>
      <c r="P62"/>
      <c r="Q62"/>
    </row>
    <row r="63" spans="2:17">
      <c r="B63" s="402"/>
      <c r="C63" s="402"/>
      <c r="D63" s="402"/>
      <c r="E63" s="402"/>
      <c r="F63" s="402"/>
      <c r="G63" s="402"/>
      <c r="H63" s="233"/>
      <c r="I63" s="402"/>
      <c r="J63" s="402"/>
      <c r="K63" s="402"/>
      <c r="L63" s="402"/>
      <c r="M63" s="402"/>
      <c r="N63"/>
      <c r="O63"/>
      <c r="P63"/>
      <c r="Q63"/>
    </row>
    <row r="64" spans="2:17">
      <c r="B64" s="402"/>
      <c r="C64" s="402"/>
      <c r="D64" s="402"/>
      <c r="E64" s="402"/>
      <c r="F64" s="402"/>
      <c r="G64" s="402"/>
      <c r="H64" s="233"/>
      <c r="I64" s="402"/>
      <c r="J64" s="402"/>
      <c r="K64" s="402"/>
      <c r="L64" s="402"/>
      <c r="M64" s="402"/>
      <c r="N64"/>
      <c r="O64"/>
      <c r="P64"/>
      <c r="Q64"/>
    </row>
    <row r="65" spans="2:17">
      <c r="B65" s="402"/>
      <c r="C65" s="402"/>
      <c r="D65" s="402"/>
      <c r="E65" s="402"/>
      <c r="F65" s="402"/>
      <c r="G65" s="402"/>
      <c r="H65" s="233"/>
      <c r="I65" s="402"/>
      <c r="J65" s="402"/>
      <c r="K65" s="402"/>
      <c r="L65" s="402"/>
      <c r="M65" s="402"/>
      <c r="N65"/>
      <c r="O65"/>
      <c r="P65"/>
      <c r="Q65"/>
    </row>
    <row r="66" spans="2:17">
      <c r="B66" s="402"/>
      <c r="C66" s="402"/>
      <c r="D66" s="402"/>
      <c r="E66" s="402"/>
      <c r="F66" s="402"/>
      <c r="G66" s="402"/>
      <c r="H66" s="233"/>
      <c r="I66" s="402"/>
      <c r="J66" s="402"/>
      <c r="K66" s="402"/>
      <c r="L66" s="402"/>
      <c r="M66" s="402"/>
      <c r="N66"/>
      <c r="O66"/>
      <c r="P66"/>
      <c r="Q66"/>
    </row>
    <row r="67" spans="2:17">
      <c r="B67" s="402"/>
      <c r="C67" s="402"/>
      <c r="D67" s="402"/>
      <c r="E67" s="402"/>
      <c r="F67" s="402"/>
      <c r="G67" s="402"/>
      <c r="H67" s="233"/>
      <c r="I67" s="402"/>
      <c r="J67" s="402"/>
      <c r="K67" s="402"/>
      <c r="L67" s="402"/>
      <c r="M67" s="402"/>
      <c r="N67"/>
      <c r="O67"/>
      <c r="P67"/>
      <c r="Q67"/>
    </row>
    <row r="68" spans="2:17">
      <c r="B68" s="402"/>
      <c r="C68" s="402"/>
      <c r="D68" s="402"/>
      <c r="E68" s="402"/>
      <c r="F68" s="402"/>
      <c r="G68" s="402"/>
      <c r="H68" s="233"/>
      <c r="I68" s="402"/>
      <c r="J68" s="402"/>
      <c r="K68" s="402"/>
      <c r="L68" s="402"/>
      <c r="M68" s="402"/>
      <c r="N68"/>
      <c r="O68"/>
      <c r="P68"/>
      <c r="Q68"/>
    </row>
    <row r="69" spans="2:17">
      <c r="B69" s="402"/>
      <c r="C69" s="402"/>
      <c r="D69" s="402"/>
      <c r="E69" s="402"/>
      <c r="F69" s="402"/>
      <c r="G69" s="402"/>
      <c r="H69" s="233"/>
      <c r="I69" s="402"/>
      <c r="J69" s="402"/>
      <c r="K69" s="402"/>
      <c r="L69" s="402"/>
      <c r="M69" s="402"/>
      <c r="N69"/>
      <c r="O69"/>
      <c r="P69"/>
      <c r="Q69"/>
    </row>
    <row r="70" spans="2:17">
      <c r="B70" s="402"/>
      <c r="C70" s="402"/>
      <c r="D70" s="402"/>
      <c r="E70" s="402"/>
      <c r="F70" s="402"/>
      <c r="G70" s="402"/>
      <c r="H70" s="233"/>
      <c r="I70" s="402"/>
      <c r="J70" s="402"/>
      <c r="K70" s="402"/>
      <c r="L70" s="402"/>
      <c r="M70" s="402"/>
      <c r="N70"/>
      <c r="O70"/>
      <c r="P70"/>
      <c r="Q70"/>
    </row>
    <row r="71" spans="2:17">
      <c r="B71" s="402"/>
      <c r="C71" s="402"/>
      <c r="D71" s="402"/>
      <c r="E71" s="402"/>
      <c r="F71" s="402"/>
      <c r="G71" s="402"/>
      <c r="H71" s="233"/>
      <c r="I71" s="402"/>
      <c r="J71" s="402"/>
      <c r="K71" s="402"/>
      <c r="L71" s="402"/>
      <c r="M71" s="402"/>
      <c r="N71"/>
      <c r="O71"/>
      <c r="P71"/>
      <c r="Q71"/>
    </row>
    <row r="72" spans="2:17">
      <c r="B72" s="402"/>
      <c r="C72" s="402"/>
      <c r="D72" s="402"/>
      <c r="E72" s="402"/>
      <c r="F72" s="402"/>
      <c r="G72" s="402"/>
      <c r="H72" s="233"/>
      <c r="I72" s="402"/>
      <c r="J72" s="402"/>
      <c r="K72" s="402"/>
      <c r="L72" s="402"/>
      <c r="M72" s="402"/>
      <c r="N72"/>
      <c r="O72"/>
      <c r="P72"/>
      <c r="Q72"/>
    </row>
    <row r="73" spans="2:17">
      <c r="B73" s="402"/>
      <c r="C73" s="402"/>
      <c r="D73" s="402"/>
      <c r="E73" s="402"/>
      <c r="F73" s="402"/>
      <c r="G73" s="402"/>
      <c r="H73" s="233"/>
      <c r="I73" s="402"/>
      <c r="J73" s="402"/>
      <c r="K73" s="402"/>
      <c r="L73" s="402"/>
      <c r="M73" s="402"/>
      <c r="N73"/>
      <c r="O73"/>
      <c r="P73"/>
      <c r="Q73"/>
    </row>
    <row r="74" spans="2:17">
      <c r="B74" s="402"/>
      <c r="C74" s="402"/>
      <c r="D74" s="402"/>
      <c r="E74" s="402"/>
      <c r="F74" s="402"/>
      <c r="G74" s="402"/>
      <c r="H74" s="233"/>
      <c r="I74" s="402"/>
      <c r="J74" s="402"/>
      <c r="K74" s="402"/>
      <c r="L74" s="402"/>
      <c r="M74" s="402"/>
      <c r="N74"/>
      <c r="O74"/>
      <c r="P74"/>
      <c r="Q74"/>
    </row>
    <row r="75" spans="2:17">
      <c r="B75" s="402"/>
      <c r="C75" s="402"/>
      <c r="D75" s="402"/>
      <c r="E75" s="402"/>
      <c r="F75" s="402"/>
      <c r="G75" s="402"/>
      <c r="H75" s="233"/>
      <c r="I75" s="402"/>
      <c r="J75" s="402"/>
      <c r="K75" s="402"/>
      <c r="L75" s="402"/>
      <c r="M75" s="402"/>
      <c r="N75"/>
      <c r="O75"/>
      <c r="P75"/>
      <c r="Q75"/>
    </row>
    <row r="76" spans="2:17">
      <c r="B76" s="402"/>
      <c r="C76" s="402"/>
      <c r="D76" s="402"/>
      <c r="E76" s="402"/>
      <c r="F76" s="402"/>
      <c r="G76" s="402"/>
      <c r="H76" s="233"/>
      <c r="I76" s="402"/>
      <c r="J76" s="402"/>
      <c r="K76" s="402"/>
      <c r="L76" s="402"/>
      <c r="M76" s="402"/>
      <c r="N76"/>
      <c r="O76"/>
      <c r="P76"/>
      <c r="Q76"/>
    </row>
    <row r="77" spans="2:17">
      <c r="B77" s="402"/>
      <c r="C77" s="402"/>
      <c r="D77" s="402"/>
      <c r="E77" s="402"/>
      <c r="F77" s="402"/>
      <c r="G77" s="402"/>
      <c r="H77" s="233"/>
      <c r="I77" s="402"/>
      <c r="J77" s="402"/>
      <c r="K77" s="402"/>
      <c r="L77" s="402"/>
      <c r="M77" s="402"/>
      <c r="N77"/>
      <c r="O77"/>
      <c r="P77"/>
      <c r="Q77"/>
    </row>
    <row r="78" spans="2:17">
      <c r="B78" s="402"/>
      <c r="C78" s="402"/>
      <c r="D78" s="402"/>
      <c r="E78" s="402"/>
      <c r="F78" s="402"/>
      <c r="G78" s="402"/>
      <c r="H78" s="233"/>
      <c r="I78" s="402"/>
      <c r="J78" s="402"/>
      <c r="K78" s="402"/>
      <c r="L78" s="402"/>
      <c r="M78" s="402"/>
      <c r="N78"/>
      <c r="O78"/>
      <c r="P78"/>
      <c r="Q78"/>
    </row>
    <row r="79" spans="2:17">
      <c r="B79" s="402"/>
      <c r="C79" s="402"/>
      <c r="D79" s="402"/>
      <c r="E79" s="402"/>
      <c r="F79" s="402"/>
      <c r="G79" s="402"/>
      <c r="H79" s="233"/>
      <c r="I79" s="402"/>
      <c r="J79" s="402"/>
      <c r="K79" s="402"/>
      <c r="L79" s="402"/>
      <c r="M79" s="402"/>
      <c r="N79"/>
      <c r="O79"/>
      <c r="P79"/>
      <c r="Q79"/>
    </row>
    <row r="80" spans="2:17">
      <c r="B80" s="402"/>
      <c r="C80" s="402"/>
      <c r="D80" s="402"/>
      <c r="E80" s="402"/>
      <c r="F80" s="402"/>
      <c r="G80" s="402"/>
      <c r="H80" s="233"/>
      <c r="I80" s="402"/>
      <c r="J80" s="402"/>
      <c r="K80" s="402"/>
      <c r="L80" s="402"/>
      <c r="M80" s="402"/>
      <c r="N80"/>
      <c r="O80"/>
      <c r="P80"/>
      <c r="Q80"/>
    </row>
    <row r="81" spans="2:17">
      <c r="B81" s="402"/>
      <c r="C81" s="402"/>
      <c r="D81" s="402"/>
      <c r="E81" s="402"/>
      <c r="F81" s="402"/>
      <c r="G81" s="402"/>
      <c r="H81" s="233"/>
      <c r="I81" s="402"/>
      <c r="J81" s="402"/>
      <c r="K81" s="402"/>
      <c r="L81" s="402"/>
      <c r="M81" s="402"/>
      <c r="N81"/>
      <c r="O81"/>
      <c r="P81"/>
      <c r="Q81"/>
    </row>
    <row r="82" spans="2:17">
      <c r="B82" s="402"/>
      <c r="C82" s="402"/>
      <c r="D82" s="402"/>
      <c r="E82" s="402"/>
      <c r="F82" s="402"/>
      <c r="G82" s="402"/>
      <c r="H82" s="233"/>
      <c r="I82" s="402"/>
      <c r="J82" s="402"/>
      <c r="K82" s="402"/>
      <c r="L82" s="402"/>
      <c r="M82" s="402"/>
      <c r="N82"/>
      <c r="O82"/>
      <c r="P82"/>
      <c r="Q82"/>
    </row>
    <row r="83" spans="2:17">
      <c r="B83" s="402"/>
      <c r="C83" s="402"/>
      <c r="D83" s="402"/>
      <c r="E83" s="402"/>
      <c r="F83" s="402"/>
      <c r="G83" s="402"/>
      <c r="H83" s="233"/>
      <c r="I83" s="402"/>
      <c r="J83" s="402"/>
      <c r="K83" s="402"/>
      <c r="L83" s="402"/>
      <c r="M83" s="402"/>
      <c r="N83"/>
      <c r="O83"/>
      <c r="P83"/>
      <c r="Q83"/>
    </row>
    <row r="84" spans="2:17">
      <c r="B84" s="402"/>
      <c r="C84" s="402"/>
      <c r="D84" s="402"/>
      <c r="E84" s="402"/>
      <c r="F84" s="402"/>
      <c r="G84" s="402"/>
      <c r="H84" s="233"/>
      <c r="I84" s="402"/>
      <c r="J84" s="402"/>
      <c r="K84" s="402"/>
      <c r="L84" s="402"/>
      <c r="M84" s="402"/>
      <c r="N84"/>
      <c r="O84"/>
      <c r="P84"/>
      <c r="Q84"/>
    </row>
    <row r="85" spans="2:17">
      <c r="B85" s="402"/>
      <c r="C85" s="402"/>
      <c r="D85" s="402"/>
      <c r="E85" s="402"/>
      <c r="F85" s="402"/>
      <c r="G85" s="402"/>
      <c r="H85" s="233"/>
      <c r="I85" s="402"/>
      <c r="J85" s="402"/>
      <c r="K85" s="402"/>
      <c r="L85" s="402"/>
      <c r="M85" s="402"/>
      <c r="N85"/>
      <c r="O85"/>
      <c r="P85"/>
      <c r="Q85"/>
    </row>
    <row r="86" spans="2:17">
      <c r="B86" s="402"/>
      <c r="C86" s="402"/>
      <c r="D86" s="402"/>
      <c r="E86" s="402"/>
      <c r="F86" s="402"/>
      <c r="G86" s="402"/>
      <c r="H86" s="233"/>
      <c r="I86" s="402"/>
      <c r="J86" s="402"/>
      <c r="K86" s="402"/>
      <c r="L86" s="402"/>
      <c r="M86" s="402"/>
      <c r="N86"/>
      <c r="O86"/>
      <c r="P86"/>
      <c r="Q86"/>
    </row>
    <row r="87" spans="2:17">
      <c r="B87" s="402"/>
      <c r="C87" s="402"/>
      <c r="D87" s="402"/>
      <c r="E87" s="402"/>
      <c r="F87" s="402"/>
      <c r="G87" s="402"/>
      <c r="H87" s="233"/>
      <c r="I87" s="402"/>
      <c r="J87" s="402"/>
      <c r="K87" s="402"/>
      <c r="L87" s="402"/>
      <c r="M87" s="402"/>
      <c r="N87"/>
      <c r="O87"/>
      <c r="P87"/>
      <c r="Q87"/>
    </row>
    <row r="88" spans="2:17">
      <c r="B88" s="402"/>
      <c r="C88" s="402"/>
      <c r="D88" s="402"/>
      <c r="E88" s="402"/>
      <c r="F88" s="402"/>
      <c r="G88" s="402"/>
      <c r="H88" s="233"/>
      <c r="I88" s="402"/>
      <c r="J88" s="402"/>
      <c r="K88" s="402"/>
      <c r="L88" s="402"/>
      <c r="M88" s="402"/>
      <c r="N88"/>
      <c r="O88"/>
      <c r="P88"/>
      <c r="Q88"/>
    </row>
    <row r="89" spans="2:17">
      <c r="B89" s="402"/>
      <c r="C89" s="402"/>
      <c r="D89" s="402"/>
      <c r="E89" s="402"/>
      <c r="F89" s="402"/>
      <c r="G89" s="402"/>
      <c r="H89" s="233"/>
      <c r="I89" s="402"/>
      <c r="J89" s="402"/>
      <c r="K89" s="402"/>
      <c r="L89" s="402"/>
      <c r="M89" s="402"/>
      <c r="N89"/>
      <c r="O89"/>
      <c r="P89"/>
      <c r="Q89"/>
    </row>
    <row r="90" spans="2:17">
      <c r="B90" s="402"/>
      <c r="C90" s="402"/>
      <c r="D90" s="402"/>
      <c r="E90" s="402"/>
      <c r="F90" s="402"/>
      <c r="G90" s="402"/>
      <c r="H90" s="233"/>
      <c r="I90" s="402"/>
      <c r="J90" s="402"/>
      <c r="K90" s="402"/>
      <c r="L90" s="402"/>
      <c r="M90" s="402"/>
      <c r="N90"/>
      <c r="O90"/>
      <c r="P90"/>
      <c r="Q90"/>
    </row>
    <row r="91" spans="2:17">
      <c r="B91" s="402"/>
      <c r="C91" s="402"/>
      <c r="D91" s="402"/>
      <c r="E91" s="402"/>
      <c r="F91" s="402"/>
      <c r="G91" s="402"/>
      <c r="H91" s="233"/>
      <c r="I91" s="402"/>
      <c r="J91" s="402"/>
      <c r="K91" s="402"/>
      <c r="L91" s="402"/>
      <c r="M91" s="402"/>
      <c r="N91"/>
      <c r="O91"/>
      <c r="P91"/>
      <c r="Q91"/>
    </row>
    <row r="92" spans="2:17">
      <c r="B92" s="402"/>
      <c r="C92" s="402"/>
      <c r="D92" s="402"/>
      <c r="E92" s="402"/>
      <c r="F92" s="402"/>
      <c r="G92" s="402"/>
      <c r="H92" s="233"/>
      <c r="I92" s="402"/>
      <c r="J92" s="402"/>
      <c r="K92" s="402"/>
      <c r="L92" s="402"/>
      <c r="M92" s="402"/>
      <c r="N92"/>
      <c r="O92"/>
      <c r="P92"/>
      <c r="Q92"/>
    </row>
    <row r="93" spans="2:17">
      <c r="B93" s="402"/>
      <c r="C93" s="402"/>
      <c r="D93" s="402"/>
      <c r="E93" s="402"/>
      <c r="F93" s="402"/>
      <c r="G93" s="402"/>
      <c r="H93" s="233"/>
      <c r="I93" s="402"/>
      <c r="J93" s="402"/>
      <c r="K93" s="402"/>
      <c r="L93" s="402"/>
      <c r="M93" s="402"/>
      <c r="N93"/>
      <c r="O93"/>
      <c r="P93"/>
      <c r="Q93"/>
    </row>
    <row r="94" spans="2:17">
      <c r="B94" s="402"/>
      <c r="C94" s="402"/>
      <c r="D94" s="402"/>
      <c r="E94" s="402"/>
      <c r="F94" s="402"/>
      <c r="G94" s="402"/>
      <c r="H94" s="233"/>
      <c r="I94" s="402"/>
      <c r="J94" s="402"/>
      <c r="K94" s="402"/>
      <c r="L94" s="402"/>
      <c r="M94" s="402"/>
      <c r="N94"/>
      <c r="O94"/>
      <c r="P94"/>
      <c r="Q94"/>
    </row>
    <row r="95" spans="2:17">
      <c r="B95" s="402"/>
      <c r="C95" s="402"/>
      <c r="D95" s="402"/>
      <c r="E95" s="402"/>
      <c r="F95" s="402"/>
      <c r="G95" s="402"/>
      <c r="H95" s="233"/>
      <c r="I95" s="402"/>
      <c r="J95" s="402"/>
      <c r="K95" s="402"/>
      <c r="L95" s="402"/>
      <c r="M95" s="402"/>
      <c r="N95"/>
      <c r="O95"/>
      <c r="P95"/>
      <c r="Q95"/>
    </row>
    <row r="96" spans="2:17">
      <c r="B96" s="402"/>
      <c r="C96" s="402"/>
      <c r="D96" s="402"/>
      <c r="E96" s="402"/>
      <c r="F96" s="402"/>
      <c r="G96" s="402"/>
      <c r="H96" s="233"/>
      <c r="I96" s="402"/>
      <c r="J96" s="402"/>
      <c r="K96" s="402"/>
      <c r="L96" s="402"/>
      <c r="M96" s="402"/>
      <c r="N96"/>
      <c r="O96"/>
      <c r="P96"/>
      <c r="Q96"/>
    </row>
    <row r="97" spans="2:17">
      <c r="B97" s="402"/>
      <c r="C97" s="402"/>
      <c r="D97" s="402"/>
      <c r="E97" s="402"/>
      <c r="F97" s="402"/>
      <c r="G97" s="402"/>
      <c r="H97" s="233"/>
      <c r="I97" s="402"/>
      <c r="J97" s="402"/>
      <c r="K97" s="402"/>
      <c r="L97" s="402"/>
      <c r="M97" s="402"/>
      <c r="N97"/>
      <c r="O97"/>
      <c r="P97"/>
      <c r="Q97"/>
    </row>
    <row r="98" spans="2:17">
      <c r="B98" s="402"/>
      <c r="C98" s="402"/>
      <c r="D98" s="402"/>
      <c r="E98" s="402"/>
      <c r="F98" s="402"/>
      <c r="G98" s="402"/>
      <c r="H98" s="233"/>
      <c r="I98" s="402"/>
      <c r="J98" s="402"/>
      <c r="K98" s="402"/>
      <c r="L98" s="402"/>
      <c r="M98" s="402"/>
      <c r="N98"/>
      <c r="O98"/>
      <c r="P98"/>
      <c r="Q98"/>
    </row>
    <row r="99" spans="2:17">
      <c r="B99" s="402"/>
      <c r="C99" s="402"/>
      <c r="D99" s="402"/>
      <c r="E99" s="402"/>
      <c r="F99" s="402"/>
      <c r="G99" s="402"/>
      <c r="H99" s="233"/>
      <c r="I99" s="402"/>
      <c r="J99" s="402"/>
      <c r="K99" s="402"/>
      <c r="L99" s="402"/>
      <c r="M99" s="402"/>
      <c r="N99"/>
      <c r="O99"/>
      <c r="P99"/>
      <c r="Q99"/>
    </row>
    <row r="100" spans="2:17">
      <c r="B100" s="402"/>
      <c r="C100" s="402"/>
      <c r="D100" s="402"/>
      <c r="E100" s="402"/>
      <c r="F100" s="402"/>
      <c r="G100" s="402"/>
      <c r="H100" s="233"/>
      <c r="I100" s="402"/>
      <c r="J100" s="402"/>
      <c r="K100" s="402"/>
      <c r="L100" s="402"/>
      <c r="M100" s="402"/>
      <c r="N100"/>
      <c r="O100"/>
      <c r="P100"/>
      <c r="Q100"/>
    </row>
    <row r="101" spans="2:17">
      <c r="B101" s="402"/>
      <c r="C101" s="402"/>
      <c r="D101" s="402"/>
      <c r="E101" s="402"/>
      <c r="F101" s="402"/>
      <c r="G101" s="402"/>
      <c r="H101" s="233"/>
      <c r="I101" s="402"/>
      <c r="J101" s="402"/>
      <c r="K101" s="402"/>
      <c r="L101" s="402"/>
      <c r="M101" s="402"/>
      <c r="N101"/>
      <c r="O101"/>
      <c r="P101"/>
      <c r="Q101"/>
    </row>
    <row r="102" spans="2:17">
      <c r="B102" s="402"/>
      <c r="C102" s="825" t="s">
        <v>246</v>
      </c>
      <c r="D102" s="825"/>
      <c r="E102" s="825"/>
      <c r="F102" s="825"/>
      <c r="G102" s="825"/>
      <c r="H102" s="825"/>
      <c r="I102" s="825"/>
      <c r="J102" s="825"/>
      <c r="K102" s="825"/>
      <c r="L102" s="559"/>
      <c r="M102" s="402"/>
      <c r="N102"/>
      <c r="O102"/>
      <c r="P102"/>
      <c r="Q102"/>
    </row>
    <row r="103" spans="2:17">
      <c r="B103" s="402"/>
      <c r="C103" s="560"/>
      <c r="D103" s="561">
        <v>2015</v>
      </c>
      <c r="E103" s="561">
        <v>2014</v>
      </c>
      <c r="F103" s="561"/>
      <c r="G103" s="561"/>
      <c r="H103" s="561"/>
      <c r="I103" s="814" t="s">
        <v>308</v>
      </c>
      <c r="J103" s="814">
        <v>0</v>
      </c>
      <c r="K103" s="685" t="s">
        <v>309</v>
      </c>
      <c r="L103" s="685" t="s">
        <v>309</v>
      </c>
      <c r="M103" s="402"/>
      <c r="N103"/>
      <c r="O103"/>
      <c r="P103"/>
      <c r="Q103"/>
    </row>
    <row r="104" spans="2:17">
      <c r="B104" s="402"/>
      <c r="C104" s="560" t="s">
        <v>70</v>
      </c>
      <c r="D104" s="561" t="s">
        <v>310</v>
      </c>
      <c r="E104" s="561" t="s">
        <v>311</v>
      </c>
      <c r="F104" s="561" t="s">
        <v>312</v>
      </c>
      <c r="G104" s="561" t="s">
        <v>313</v>
      </c>
      <c r="H104" s="561" t="s">
        <v>310</v>
      </c>
      <c r="I104" s="20">
        <v>2015</v>
      </c>
      <c r="J104" s="20">
        <v>2014</v>
      </c>
      <c r="K104" s="20">
        <v>2014</v>
      </c>
      <c r="L104" s="20">
        <v>2013</v>
      </c>
      <c r="M104" s="402"/>
      <c r="N104"/>
      <c r="O104"/>
      <c r="P104"/>
      <c r="Q104"/>
    </row>
    <row r="105" spans="2:17">
      <c r="B105" s="402"/>
      <c r="C105" s="383" t="s">
        <v>416</v>
      </c>
      <c r="D105" s="628">
        <v>53.789773999999994</v>
      </c>
      <c r="E105" s="629">
        <v>57.713751999999985</v>
      </c>
      <c r="F105" s="629">
        <v>57.276212000000001</v>
      </c>
      <c r="G105" s="629">
        <v>61.625526999999991</v>
      </c>
      <c r="H105" s="630">
        <v>65.151366999999993</v>
      </c>
      <c r="I105" s="628">
        <v>53.789773999999994</v>
      </c>
      <c r="J105" s="630">
        <v>65.151366999999993</v>
      </c>
      <c r="K105" s="630">
        <v>241.76685800000001</v>
      </c>
      <c r="L105" s="630">
        <v>255.59451200000001</v>
      </c>
      <c r="M105" s="402"/>
      <c r="N105"/>
      <c r="O105"/>
      <c r="P105"/>
      <c r="Q105"/>
    </row>
    <row r="106" spans="2:17">
      <c r="B106" s="402"/>
      <c r="C106" s="376" t="s">
        <v>418</v>
      </c>
      <c r="D106" s="628">
        <v>0.136687</v>
      </c>
      <c r="E106" s="631">
        <v>0.42001999999999995</v>
      </c>
      <c r="F106" s="631">
        <v>-0.67028299999999996</v>
      </c>
      <c r="G106" s="631">
        <v>-9.4505180000000006</v>
      </c>
      <c r="H106" s="686">
        <v>-3.5295999999999994E-2</v>
      </c>
      <c r="I106" s="628">
        <v>0.136687</v>
      </c>
      <c r="J106" s="686">
        <v>-3.5295999999999994E-2</v>
      </c>
      <c r="K106" s="686">
        <v>-9.7360769999999999</v>
      </c>
      <c r="L106" s="686">
        <v>-5.420776</v>
      </c>
      <c r="M106" s="402"/>
      <c r="N106"/>
      <c r="O106"/>
      <c r="P106"/>
      <c r="Q106"/>
    </row>
    <row r="107" spans="2:17">
      <c r="B107" s="402"/>
      <c r="C107" s="562" t="s">
        <v>419</v>
      </c>
      <c r="D107" s="637">
        <v>53.926460999999996</v>
      </c>
      <c r="E107" s="637">
        <v>58.133771999999986</v>
      </c>
      <c r="F107" s="637">
        <v>56.605929000000003</v>
      </c>
      <c r="G107" s="637">
        <v>52.175008999999989</v>
      </c>
      <c r="H107" s="637">
        <v>65.116070999999991</v>
      </c>
      <c r="I107" s="637">
        <v>53.926460999999996</v>
      </c>
      <c r="J107" s="637">
        <v>65.116070999999991</v>
      </c>
      <c r="K107" s="637">
        <v>232.03078100000002</v>
      </c>
      <c r="L107" s="637">
        <v>250.17373600000002</v>
      </c>
      <c r="M107" s="402"/>
      <c r="N107"/>
      <c r="O107"/>
      <c r="P107"/>
      <c r="Q107"/>
    </row>
    <row r="108" spans="2:17">
      <c r="B108" s="402"/>
      <c r="C108" s="376" t="s">
        <v>420</v>
      </c>
      <c r="D108" s="635">
        <v>-3.7647140000000001</v>
      </c>
      <c r="E108" s="635">
        <v>-3.6543260000000002</v>
      </c>
      <c r="F108" s="635">
        <v>-4.4824380000000001</v>
      </c>
      <c r="G108" s="635">
        <v>-4.1747969999999999</v>
      </c>
      <c r="H108" s="635">
        <v>-3.7392539999999999</v>
      </c>
      <c r="I108" s="635">
        <v>-3.7647140000000001</v>
      </c>
      <c r="J108" s="635">
        <v>-3.7392539999999999</v>
      </c>
      <c r="K108" s="635">
        <v>-16.050815</v>
      </c>
      <c r="L108" s="635">
        <v>-16.116668999999998</v>
      </c>
      <c r="M108" s="402"/>
      <c r="N108"/>
      <c r="O108"/>
      <c r="P108"/>
      <c r="Q108"/>
    </row>
    <row r="109" spans="2:17">
      <c r="B109" s="402"/>
      <c r="C109" s="562" t="s">
        <v>421</v>
      </c>
      <c r="D109" s="637">
        <v>50.161746999999998</v>
      </c>
      <c r="E109" s="637">
        <v>54.479445999999989</v>
      </c>
      <c r="F109" s="637">
        <v>52.123491000000001</v>
      </c>
      <c r="G109" s="637">
        <v>48.000211999999991</v>
      </c>
      <c r="H109" s="637">
        <v>61.376816999999988</v>
      </c>
      <c r="I109" s="637">
        <v>50.161746999999998</v>
      </c>
      <c r="J109" s="637">
        <v>61.376816999999988</v>
      </c>
      <c r="K109" s="637">
        <v>215.97996600000002</v>
      </c>
      <c r="L109" s="637">
        <v>234.05706700000002</v>
      </c>
      <c r="M109" s="402"/>
      <c r="N109"/>
      <c r="O109"/>
      <c r="P109"/>
      <c r="Q109"/>
    </row>
    <row r="110" spans="2:17">
      <c r="B110" s="402"/>
      <c r="C110" s="376" t="s">
        <v>422</v>
      </c>
      <c r="D110" s="635">
        <v>-7.2509999999999996E-3</v>
      </c>
      <c r="E110" s="631">
        <v>0.77248799999999995</v>
      </c>
      <c r="F110" s="631">
        <v>-0.62949900000000003</v>
      </c>
      <c r="G110" s="631">
        <v>-9.2759999999999995E-3</v>
      </c>
      <c r="H110" s="686">
        <v>0.21083499999999999</v>
      </c>
      <c r="I110" s="635">
        <v>-7.2509999999999996E-3</v>
      </c>
      <c r="J110" s="686">
        <v>0.21083499999999999</v>
      </c>
      <c r="K110" s="686">
        <v>0.34454800000000002</v>
      </c>
      <c r="L110" s="686">
        <v>-2.0237129999999999</v>
      </c>
      <c r="M110" s="402"/>
      <c r="N110"/>
      <c r="O110"/>
      <c r="P110"/>
      <c r="Q110"/>
    </row>
    <row r="111" spans="2:17">
      <c r="B111" s="402"/>
      <c r="C111" s="378" t="s">
        <v>423</v>
      </c>
      <c r="D111" s="632">
        <v>50.154496000000002</v>
      </c>
      <c r="E111" s="632">
        <v>55.251933999999991</v>
      </c>
      <c r="F111" s="632">
        <v>51.493991999999999</v>
      </c>
      <c r="G111" s="632">
        <v>47.990935999999991</v>
      </c>
      <c r="H111" s="632">
        <v>61.587651999999991</v>
      </c>
      <c r="I111" s="632">
        <v>50.154496000000002</v>
      </c>
      <c r="J111" s="632">
        <v>61.587651999999991</v>
      </c>
      <c r="K111" s="632">
        <v>216.32451400000002</v>
      </c>
      <c r="L111" s="632">
        <v>232.03335400000003</v>
      </c>
      <c r="M111" s="402"/>
      <c r="N111"/>
      <c r="O111"/>
      <c r="P111"/>
      <c r="Q111"/>
    </row>
    <row r="112" spans="2:17">
      <c r="B112" s="402"/>
      <c r="C112" s="402"/>
      <c r="D112" s="402"/>
      <c r="E112" s="402"/>
      <c r="F112" s="402"/>
      <c r="G112" s="402"/>
      <c r="H112" s="233"/>
      <c r="I112" s="402"/>
      <c r="J112" s="402"/>
      <c r="K112" s="402"/>
      <c r="L112" s="402"/>
      <c r="M112" s="402"/>
      <c r="N112"/>
      <c r="O112"/>
      <c r="P112"/>
      <c r="Q112"/>
    </row>
    <row r="113" spans="2:17">
      <c r="B113" s="402"/>
      <c r="C113" s="402"/>
      <c r="D113" s="402"/>
      <c r="E113" s="402"/>
      <c r="F113" s="402"/>
      <c r="G113" s="402"/>
      <c r="H113" s="233"/>
      <c r="I113" s="402"/>
      <c r="J113" s="402"/>
      <c r="K113" s="402"/>
      <c r="L113" s="402"/>
      <c r="M113" s="402"/>
      <c r="N113"/>
      <c r="O113"/>
      <c r="P113"/>
      <c r="Q113"/>
    </row>
    <row r="114" spans="2:17">
      <c r="B114" s="402"/>
      <c r="C114" s="695" t="s">
        <v>247</v>
      </c>
      <c r="D114" s="695"/>
      <c r="E114" s="695"/>
      <c r="F114" s="695"/>
      <c r="G114" s="695"/>
      <c r="H114" s="233"/>
      <c r="I114" s="402"/>
      <c r="J114" s="402"/>
      <c r="K114" s="402"/>
      <c r="L114" s="402"/>
      <c r="M114" s="402"/>
      <c r="N114"/>
      <c r="O114"/>
      <c r="P114"/>
      <c r="Q114"/>
    </row>
    <row r="115" spans="2:17">
      <c r="B115" s="402"/>
      <c r="C115" s="696" t="s">
        <v>70</v>
      </c>
      <c r="D115" s="697" t="s">
        <v>186</v>
      </c>
      <c r="E115" s="697" t="s">
        <v>182</v>
      </c>
      <c r="F115" s="697" t="s">
        <v>424</v>
      </c>
      <c r="G115" s="697" t="s">
        <v>425</v>
      </c>
      <c r="H115" s="233"/>
      <c r="I115" s="402"/>
      <c r="J115" s="402"/>
      <c r="K115" s="402"/>
      <c r="L115" s="402"/>
      <c r="M115" s="402"/>
      <c r="N115"/>
      <c r="O115"/>
      <c r="P115"/>
      <c r="Q115"/>
    </row>
    <row r="116" spans="2:17">
      <c r="B116" s="402"/>
      <c r="C116" s="698" t="s">
        <v>426</v>
      </c>
      <c r="D116" s="699">
        <v>0</v>
      </c>
      <c r="E116" s="628">
        <v>0</v>
      </c>
      <c r="F116" s="628">
        <v>0</v>
      </c>
      <c r="G116" s="628">
        <v>0</v>
      </c>
      <c r="H116" s="233"/>
      <c r="I116" s="402"/>
      <c r="J116" s="402"/>
      <c r="K116" s="402"/>
      <c r="L116" s="402"/>
      <c r="M116" s="402"/>
      <c r="N116"/>
      <c r="O116"/>
      <c r="P116"/>
      <c r="Q116"/>
    </row>
    <row r="117" spans="2:17" ht="30" customHeight="1">
      <c r="B117" s="402"/>
      <c r="C117" s="705" t="s">
        <v>427</v>
      </c>
      <c r="D117" s="699">
        <v>1.2464242342171677E-2</v>
      </c>
      <c r="E117" s="628">
        <v>410.67657200000002</v>
      </c>
      <c r="F117" s="628">
        <v>412.28662300000002</v>
      </c>
      <c r="G117" s="628">
        <v>403.73552799999999</v>
      </c>
      <c r="H117" s="233"/>
      <c r="I117" s="402"/>
      <c r="J117" s="402"/>
      <c r="K117" s="402"/>
      <c r="L117" s="402"/>
      <c r="M117" s="402"/>
      <c r="N117"/>
      <c r="O117"/>
      <c r="P117"/>
      <c r="Q117"/>
    </row>
    <row r="118" spans="2:17" ht="25.5">
      <c r="B118" s="402"/>
      <c r="C118" s="705" t="s">
        <v>428</v>
      </c>
      <c r="D118" s="699">
        <v>7.2211225324389392E-3</v>
      </c>
      <c r="E118" s="628">
        <v>237.92427699999999</v>
      </c>
      <c r="F118" s="628">
        <v>230.367141</v>
      </c>
      <c r="G118" s="628">
        <v>247.683142</v>
      </c>
      <c r="H118" s="233"/>
      <c r="I118" s="402"/>
      <c r="J118" s="402"/>
      <c r="K118" s="402"/>
      <c r="L118" s="402"/>
      <c r="M118" s="402"/>
      <c r="N118"/>
      <c r="O118"/>
      <c r="P118"/>
      <c r="Q118"/>
    </row>
    <row r="119" spans="2:17">
      <c r="B119" s="402"/>
      <c r="C119" s="698" t="s">
        <v>362</v>
      </c>
      <c r="D119" s="699">
        <v>0</v>
      </c>
      <c r="E119" s="628">
        <v>0</v>
      </c>
      <c r="F119" s="628">
        <v>0</v>
      </c>
      <c r="G119" s="628">
        <v>0</v>
      </c>
      <c r="H119" s="233"/>
      <c r="I119" s="402"/>
      <c r="J119" s="402"/>
      <c r="K119"/>
      <c r="L119"/>
      <c r="M119" s="402"/>
      <c r="N119"/>
      <c r="O119"/>
      <c r="P119"/>
      <c r="Q119"/>
    </row>
    <row r="120" spans="2:17">
      <c r="B120" s="402"/>
      <c r="C120" s="698" t="s">
        <v>429</v>
      </c>
      <c r="D120" s="699">
        <v>0.41922395057803002</v>
      </c>
      <c r="E120" s="628">
        <v>13812.749319</v>
      </c>
      <c r="F120" s="628">
        <v>14322.765687999999</v>
      </c>
      <c r="G120" s="628">
        <v>14827.320683</v>
      </c>
      <c r="H120" s="233"/>
      <c r="I120" s="402"/>
      <c r="J120" s="402"/>
      <c r="K120"/>
      <c r="L120"/>
      <c r="M120" s="402"/>
      <c r="N120"/>
      <c r="O120"/>
      <c r="P120"/>
      <c r="Q120"/>
    </row>
    <row r="121" spans="2:17">
      <c r="B121" s="402"/>
      <c r="C121" s="698" t="s">
        <v>430</v>
      </c>
      <c r="D121" s="699">
        <v>0</v>
      </c>
      <c r="E121" s="628">
        <v>0</v>
      </c>
      <c r="F121" s="628">
        <v>0</v>
      </c>
      <c r="G121" s="628">
        <v>0</v>
      </c>
      <c r="H121" s="233"/>
      <c r="I121" s="402"/>
      <c r="J121" s="402"/>
      <c r="K121"/>
      <c r="L121"/>
      <c r="M121" s="402"/>
      <c r="N121"/>
      <c r="O121"/>
      <c r="P121"/>
      <c r="Q121"/>
    </row>
    <row r="122" spans="2:17">
      <c r="B122" s="402"/>
      <c r="C122" s="700" t="s">
        <v>395</v>
      </c>
      <c r="D122" s="699">
        <v>7.0746000858706263E-4</v>
      </c>
      <c r="E122" s="628">
        <v>23.309660000000001</v>
      </c>
      <c r="F122" s="628">
        <v>28.383166000000003</v>
      </c>
      <c r="G122" s="628">
        <v>6.8892780000000009</v>
      </c>
      <c r="H122" s="233"/>
      <c r="I122" s="402"/>
      <c r="J122" s="402"/>
      <c r="K122"/>
      <c r="L122"/>
      <c r="M122" s="402"/>
      <c r="N122"/>
      <c r="O122"/>
      <c r="P122"/>
      <c r="Q122"/>
    </row>
    <row r="123" spans="2:17">
      <c r="B123" s="402"/>
      <c r="C123" s="701" t="s">
        <v>431</v>
      </c>
      <c r="D123" s="702">
        <v>0.43961677546122774</v>
      </c>
      <c r="E123" s="367">
        <v>14484.659828000002</v>
      </c>
      <c r="F123" s="367">
        <v>14993.802618</v>
      </c>
      <c r="G123" s="367">
        <v>15485.628631000001</v>
      </c>
      <c r="H123" s="233"/>
      <c r="I123" s="402"/>
      <c r="J123" s="402"/>
      <c r="K123"/>
      <c r="L123"/>
      <c r="M123" s="402"/>
      <c r="N123"/>
      <c r="O123"/>
      <c r="P123"/>
      <c r="Q123"/>
    </row>
    <row r="124" spans="2:17" ht="10.5" customHeight="1">
      <c r="B124" s="402"/>
      <c r="C124" s="703"/>
      <c r="D124" s="704"/>
      <c r="E124" s="365"/>
      <c r="F124" s="365"/>
      <c r="G124" s="365"/>
      <c r="H124" s="233"/>
      <c r="I124" s="402"/>
      <c r="J124" s="402"/>
      <c r="K124"/>
      <c r="L124"/>
      <c r="M124" s="402"/>
      <c r="N124"/>
      <c r="O124"/>
      <c r="P124"/>
      <c r="Q124"/>
    </row>
    <row r="125" spans="2:17">
      <c r="B125" s="402"/>
      <c r="C125" s="698" t="s">
        <v>432</v>
      </c>
      <c r="D125" s="699">
        <v>6.8933420130301182E-2</v>
      </c>
      <c r="E125" s="628">
        <v>2271.2444049999999</v>
      </c>
      <c r="F125" s="628">
        <v>2746.8979890000001</v>
      </c>
      <c r="G125" s="628">
        <v>2148.4796299999998</v>
      </c>
      <c r="H125" s="233"/>
      <c r="I125" s="402"/>
      <c r="J125" s="402"/>
      <c r="K125"/>
      <c r="L125"/>
      <c r="M125" s="402"/>
      <c r="N125"/>
      <c r="O125"/>
      <c r="P125"/>
      <c r="Q125"/>
    </row>
    <row r="126" spans="2:17" ht="25.5">
      <c r="B126" s="402"/>
      <c r="C126" s="705" t="s">
        <v>433</v>
      </c>
      <c r="D126" s="699">
        <v>0.33579963081105585</v>
      </c>
      <c r="E126" s="628">
        <v>11064.053274</v>
      </c>
      <c r="F126" s="628">
        <v>11106.704894</v>
      </c>
      <c r="G126" s="628">
        <v>12218.970168</v>
      </c>
      <c r="H126" s="233"/>
      <c r="I126" s="402"/>
      <c r="J126" s="402"/>
      <c r="K126"/>
      <c r="L126"/>
      <c r="M126" s="402"/>
      <c r="N126"/>
      <c r="O126"/>
      <c r="P126"/>
      <c r="Q126"/>
    </row>
    <row r="127" spans="2:17">
      <c r="B127" s="402"/>
      <c r="C127" s="698" t="s">
        <v>434</v>
      </c>
      <c r="D127" s="699">
        <v>7.2251130761001149E-3</v>
      </c>
      <c r="E127" s="628">
        <v>238.05575899999999</v>
      </c>
      <c r="F127" s="628">
        <v>101.71788100000001</v>
      </c>
      <c r="G127" s="628">
        <v>65.960246999999995</v>
      </c>
      <c r="H127" s="233"/>
      <c r="I127" s="402"/>
      <c r="J127" s="402"/>
      <c r="K127"/>
      <c r="L127"/>
      <c r="M127" s="402"/>
      <c r="N127"/>
      <c r="O127"/>
      <c r="P127"/>
      <c r="Q127"/>
    </row>
    <row r="128" spans="2:17" ht="25.5">
      <c r="B128" s="402"/>
      <c r="C128" s="705" t="s">
        <v>435</v>
      </c>
      <c r="D128" s="699">
        <v>0</v>
      </c>
      <c r="E128" s="628">
        <v>0</v>
      </c>
      <c r="F128" s="628">
        <v>0</v>
      </c>
      <c r="G128" s="628">
        <v>0</v>
      </c>
      <c r="H128" s="233"/>
      <c r="I128" s="402"/>
      <c r="J128" s="402"/>
      <c r="K128"/>
      <c r="L128"/>
      <c r="M128" s="402"/>
      <c r="N128"/>
      <c r="O128"/>
      <c r="P128"/>
      <c r="Q128"/>
    </row>
    <row r="129" spans="2:17">
      <c r="B129" s="402"/>
      <c r="C129" s="698" t="s">
        <v>437</v>
      </c>
      <c r="D129" s="699">
        <v>5.1863918268233589E-5</v>
      </c>
      <c r="E129" s="628">
        <v>1.7088319999999999</v>
      </c>
      <c r="F129" s="628">
        <v>1.7088319999999999</v>
      </c>
      <c r="G129" s="628">
        <v>3.8824879999999999</v>
      </c>
      <c r="H129" s="233"/>
      <c r="I129" s="402"/>
      <c r="J129" s="402"/>
      <c r="K129"/>
      <c r="L129"/>
      <c r="M129" s="402"/>
      <c r="N129"/>
      <c r="O129"/>
      <c r="P129"/>
      <c r="Q129"/>
    </row>
    <row r="130" spans="2:17">
      <c r="B130" s="402"/>
      <c r="C130" s="698" t="s">
        <v>397</v>
      </c>
      <c r="D130" s="699">
        <v>0</v>
      </c>
      <c r="E130" s="628">
        <v>0</v>
      </c>
      <c r="F130" s="628">
        <v>0</v>
      </c>
      <c r="G130" s="628">
        <v>0</v>
      </c>
      <c r="H130" s="233"/>
      <c r="I130" s="402"/>
      <c r="J130" s="402"/>
      <c r="K130"/>
      <c r="L130"/>
      <c r="M130" s="402"/>
      <c r="N130"/>
      <c r="O130"/>
      <c r="P130"/>
      <c r="Q130"/>
    </row>
    <row r="131" spans="2:17">
      <c r="B131" s="402"/>
      <c r="C131" s="700" t="s">
        <v>360</v>
      </c>
      <c r="D131" s="699">
        <v>2.7606747418761391E-2</v>
      </c>
      <c r="E131" s="628">
        <v>909.59755800000005</v>
      </c>
      <c r="F131" s="628">
        <v>1036.7730200000001</v>
      </c>
      <c r="G131" s="628">
        <v>1048.3347680000002</v>
      </c>
      <c r="H131" s="233"/>
      <c r="I131" s="402"/>
      <c r="J131" s="402"/>
      <c r="K131"/>
      <c r="L131"/>
      <c r="M131" s="402"/>
      <c r="N131"/>
      <c r="O131"/>
      <c r="P131"/>
      <c r="Q131"/>
    </row>
    <row r="132" spans="2:17">
      <c r="B132" s="402"/>
      <c r="C132" s="701" t="s">
        <v>436</v>
      </c>
      <c r="D132" s="702">
        <v>0.43961677535448679</v>
      </c>
      <c r="E132" s="367">
        <v>14484.659828</v>
      </c>
      <c r="F132" s="367">
        <v>14993.802616000001</v>
      </c>
      <c r="G132" s="367">
        <v>15485.627301</v>
      </c>
      <c r="H132" s="233"/>
      <c r="I132" s="402"/>
      <c r="J132" s="402"/>
      <c r="K132"/>
      <c r="L132"/>
      <c r="M132" s="402"/>
      <c r="N132"/>
      <c r="O132"/>
      <c r="P132"/>
      <c r="Q132"/>
    </row>
    <row r="133" spans="2:17">
      <c r="B133" s="402"/>
      <c r="C133" s="402"/>
      <c r="D133" s="402"/>
      <c r="E133" s="402"/>
      <c r="F133" s="402"/>
      <c r="G133" s="402"/>
      <c r="H133" s="233"/>
      <c r="I133" s="402"/>
      <c r="J133" s="402"/>
      <c r="K133"/>
      <c r="L133"/>
      <c r="M133" s="402"/>
      <c r="N133"/>
      <c r="O133"/>
      <c r="P133"/>
      <c r="Q133"/>
    </row>
    <row r="134" spans="2:17">
      <c r="B134" s="402"/>
      <c r="C134" s="402"/>
      <c r="D134" s="402"/>
      <c r="E134" s="402"/>
      <c r="F134" s="402"/>
      <c r="G134" s="402"/>
      <c r="H134" s="233"/>
      <c r="I134" s="402"/>
      <c r="J134" s="402"/>
      <c r="K134"/>
      <c r="L134"/>
      <c r="M134" s="402"/>
      <c r="N134"/>
      <c r="O134"/>
      <c r="P134"/>
      <c r="Q134"/>
    </row>
    <row r="135" spans="2:17">
      <c r="B135" s="402"/>
      <c r="C135" s="402"/>
      <c r="D135" s="402"/>
      <c r="E135" s="402"/>
      <c r="F135" s="402"/>
      <c r="G135" s="402"/>
      <c r="H135" s="233"/>
      <c r="I135" s="402"/>
      <c r="J135" s="402"/>
      <c r="K135"/>
      <c r="L135"/>
      <c r="M135" s="402"/>
      <c r="N135"/>
      <c r="O135"/>
      <c r="P135"/>
      <c r="Q135"/>
    </row>
    <row r="136" spans="2:17">
      <c r="B136" s="402"/>
      <c r="C136" s="402"/>
      <c r="D136" s="402"/>
      <c r="E136" s="402"/>
      <c r="F136" s="402"/>
      <c r="G136" s="402"/>
      <c r="H136" s="233"/>
      <c r="I136" s="402"/>
      <c r="J136" s="402"/>
      <c r="K136"/>
      <c r="L136"/>
      <c r="M136" s="402"/>
      <c r="N136"/>
      <c r="O136"/>
      <c r="P136"/>
      <c r="Q136"/>
    </row>
    <row r="137" spans="2:17">
      <c r="B137" s="402"/>
      <c r="C137" s="402"/>
      <c r="D137" s="402"/>
      <c r="E137" s="402"/>
      <c r="F137" s="402"/>
      <c r="G137" s="402"/>
      <c r="H137" s="233"/>
      <c r="I137" s="402"/>
      <c r="J137" s="402"/>
      <c r="K137"/>
      <c r="L137"/>
      <c r="M137" s="402"/>
      <c r="N137"/>
      <c r="O137"/>
      <c r="P137"/>
      <c r="Q137"/>
    </row>
    <row r="138" spans="2:17">
      <c r="B138" s="402"/>
      <c r="C138" s="402"/>
      <c r="D138" s="402"/>
      <c r="E138" s="402"/>
      <c r="F138" s="402"/>
      <c r="G138" s="402"/>
      <c r="H138" s="233"/>
      <c r="I138" s="402"/>
      <c r="J138" s="402"/>
      <c r="K138"/>
      <c r="L138"/>
      <c r="M138" s="402"/>
      <c r="N138"/>
      <c r="O138"/>
      <c r="P138"/>
      <c r="Q138"/>
    </row>
    <row r="139" spans="2:17">
      <c r="B139" s="402"/>
      <c r="C139" s="402"/>
      <c r="D139" s="402"/>
      <c r="E139" s="402"/>
      <c r="F139" s="402"/>
      <c r="G139" s="402"/>
      <c r="H139" s="233"/>
      <c r="I139" s="402"/>
      <c r="J139" s="402"/>
      <c r="K139"/>
      <c r="L139"/>
      <c r="M139" s="402"/>
      <c r="N139"/>
      <c r="O139"/>
      <c r="P139"/>
      <c r="Q139"/>
    </row>
    <row r="140" spans="2:17">
      <c r="B140" s="402"/>
      <c r="C140" s="402"/>
      <c r="D140" s="402"/>
      <c r="E140" s="402"/>
      <c r="F140" s="402"/>
      <c r="G140" s="402"/>
      <c r="H140" s="233"/>
      <c r="I140" s="402"/>
      <c r="J140" s="402"/>
      <c r="K140"/>
      <c r="L140"/>
      <c r="M140" s="402"/>
      <c r="N140"/>
      <c r="O140"/>
      <c r="P140"/>
      <c r="Q140"/>
    </row>
  </sheetData>
  <mergeCells count="3">
    <mergeCell ref="C102:K102"/>
    <mergeCell ref="I103:J103"/>
    <mergeCell ref="I36:J36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43"/>
  <sheetViews>
    <sheetView workbookViewId="0"/>
  </sheetViews>
  <sheetFormatPr defaultColWidth="11.42578125" defaultRowHeight="15" outlineLevelCol="1"/>
  <cols>
    <col min="1" max="2" width="11.42578125" style="2"/>
    <col min="3" max="3" width="29.7109375" style="2" customWidth="1"/>
    <col min="4" max="4" width="8.5703125" style="2" customWidth="1"/>
    <col min="5" max="9" width="7.140625" style="2" customWidth="1"/>
    <col min="10" max="11" width="7.140625" style="2" customWidth="1" outlineLevel="1"/>
    <col min="12" max="16384" width="11.42578125" style="2"/>
  </cols>
  <sheetData>
    <row r="1" spans="2:16" ht="23.25">
      <c r="B1" s="40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</row>
    <row r="2" spans="2:16" ht="24" thickBot="1">
      <c r="B2" s="402"/>
      <c r="C2" s="619" t="s">
        <v>263</v>
      </c>
      <c r="D2" s="620"/>
      <c r="E2" s="620"/>
      <c r="F2" s="620"/>
      <c r="G2" s="620"/>
      <c r="H2" s="620"/>
      <c r="I2" s="620"/>
      <c r="J2" s="620"/>
      <c r="K2" s="620"/>
      <c r="L2" s="492"/>
      <c r="M2" s="492"/>
      <c r="N2" s="492"/>
      <c r="O2" s="492"/>
      <c r="P2" s="492"/>
    </row>
    <row r="3" spans="2:16" ht="23.25">
      <c r="B3" s="402"/>
      <c r="C3" s="492"/>
      <c r="D3" s="653"/>
      <c r="E3" s="693"/>
      <c r="F3" s="693"/>
      <c r="G3" s="693"/>
      <c r="H3" s="693"/>
      <c r="I3" s="693"/>
      <c r="J3" s="693"/>
      <c r="K3" s="693"/>
      <c r="L3" s="492"/>
      <c r="M3" s="492"/>
      <c r="N3" s="492"/>
      <c r="O3" s="492"/>
      <c r="P3" s="492"/>
    </row>
    <row r="4" spans="2:16">
      <c r="B4" s="402"/>
      <c r="C4" s="827" t="s">
        <v>269</v>
      </c>
      <c r="D4" s="827">
        <v>0</v>
      </c>
      <c r="E4" s="827">
        <v>0</v>
      </c>
      <c r="F4" s="827">
        <v>0</v>
      </c>
      <c r="G4" s="827">
        <v>0</v>
      </c>
      <c r="H4" s="827">
        <v>0</v>
      </c>
      <c r="I4" s="827">
        <v>0</v>
      </c>
      <c r="J4" s="827">
        <v>0</v>
      </c>
      <c r="K4" s="402"/>
      <c r="L4" s="402"/>
      <c r="M4" s="402"/>
      <c r="N4" s="402"/>
      <c r="O4" s="402"/>
      <c r="P4" s="402"/>
    </row>
    <row r="5" spans="2:16">
      <c r="B5" s="402"/>
      <c r="C5" s="19"/>
      <c r="D5" s="19">
        <v>2015</v>
      </c>
      <c r="E5" s="19">
        <v>2014</v>
      </c>
      <c r="F5" s="19" t="s">
        <v>307</v>
      </c>
      <c r="G5" s="19" t="s">
        <v>307</v>
      </c>
      <c r="H5" s="20" t="s">
        <v>307</v>
      </c>
      <c r="I5" s="814" t="s">
        <v>308</v>
      </c>
      <c r="J5" s="814">
        <v>0</v>
      </c>
      <c r="K5" s="19" t="s">
        <v>309</v>
      </c>
      <c r="L5" s="402"/>
      <c r="M5" s="402"/>
      <c r="N5" s="402"/>
      <c r="O5" s="402"/>
      <c r="P5" s="402"/>
    </row>
    <row r="6" spans="2:16">
      <c r="B6" s="402"/>
      <c r="C6" s="19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>
        <v>2015</v>
      </c>
      <c r="J6" s="20">
        <v>2014</v>
      </c>
      <c r="K6" s="20">
        <v>2014</v>
      </c>
      <c r="L6" s="402"/>
      <c r="M6" s="402"/>
      <c r="N6" s="402"/>
      <c r="O6" s="402"/>
      <c r="P6" s="402"/>
    </row>
    <row r="7" spans="2:16">
      <c r="B7" s="402"/>
      <c r="C7" s="376" t="s">
        <v>506</v>
      </c>
      <c r="D7" s="464">
        <v>471.87609999999995</v>
      </c>
      <c r="E7" s="465">
        <v>0</v>
      </c>
      <c r="F7" s="465">
        <v>0</v>
      </c>
      <c r="G7" s="465">
        <v>0</v>
      </c>
      <c r="H7" s="465">
        <v>524.39099999999996</v>
      </c>
      <c r="I7" s="464">
        <v>471.87609999999995</v>
      </c>
      <c r="J7" s="465">
        <v>524.39099999999996</v>
      </c>
      <c r="K7" s="465">
        <v>524.39101000000005</v>
      </c>
      <c r="L7" s="402"/>
      <c r="M7" s="402"/>
      <c r="N7" s="402"/>
      <c r="O7" s="402"/>
      <c r="P7" s="402"/>
    </row>
    <row r="8" spans="2:16">
      <c r="B8" s="402"/>
      <c r="C8" s="375" t="s">
        <v>507</v>
      </c>
      <c r="D8" s="466">
        <v>10.557</v>
      </c>
      <c r="E8" s="467">
        <v>12.552999999999997</v>
      </c>
      <c r="F8" s="467">
        <v>12.754000000000001</v>
      </c>
      <c r="G8" s="467">
        <v>16.893000000000001</v>
      </c>
      <c r="H8" s="536">
        <v>12.827</v>
      </c>
      <c r="I8" s="466">
        <v>10.557</v>
      </c>
      <c r="J8" s="467">
        <v>12.827</v>
      </c>
      <c r="K8" s="467">
        <v>55.027000000000001</v>
      </c>
      <c r="L8" s="402"/>
      <c r="M8" s="402"/>
      <c r="N8" s="402"/>
      <c r="O8" s="402"/>
      <c r="P8" s="402"/>
    </row>
    <row r="9" spans="2:16">
      <c r="B9" s="402"/>
      <c r="C9" s="375" t="s">
        <v>508</v>
      </c>
      <c r="D9" s="466">
        <v>-29.574000000000002</v>
      </c>
      <c r="E9" s="467">
        <v>-30.853000000000009</v>
      </c>
      <c r="F9" s="467">
        <v>-31.948999999999998</v>
      </c>
      <c r="G9" s="467">
        <v>-37.489000000000004</v>
      </c>
      <c r="H9" s="536">
        <v>-36.122</v>
      </c>
      <c r="I9" s="466">
        <v>-29.574000000000002</v>
      </c>
      <c r="J9" s="467">
        <v>-36.122</v>
      </c>
      <c r="K9" s="467">
        <v>-136.41300000000001</v>
      </c>
      <c r="L9" s="402"/>
      <c r="M9" s="402"/>
      <c r="N9" s="402"/>
      <c r="O9" s="402"/>
      <c r="P9" s="402"/>
    </row>
    <row r="10" spans="2:16">
      <c r="B10" s="402"/>
      <c r="C10" s="375" t="s">
        <v>509</v>
      </c>
      <c r="D10" s="466">
        <v>-4.3729999999999993</v>
      </c>
      <c r="E10" s="467">
        <v>-0.83199999999999985</v>
      </c>
      <c r="F10" s="467">
        <v>-1.2520000000000002</v>
      </c>
      <c r="G10" s="467">
        <v>-1.8449999999999998</v>
      </c>
      <c r="H10" s="536">
        <v>1.7669999999999999</v>
      </c>
      <c r="I10" s="466">
        <v>-4.3729999999999993</v>
      </c>
      <c r="J10" s="467">
        <v>1.7669999999999999</v>
      </c>
      <c r="K10" s="467">
        <v>-2.1619999999999999</v>
      </c>
      <c r="L10" s="402"/>
      <c r="M10" s="402"/>
      <c r="N10" s="402"/>
      <c r="O10" s="402"/>
      <c r="P10" s="402"/>
    </row>
    <row r="11" spans="2:16">
      <c r="B11" s="402"/>
      <c r="C11" s="376" t="s">
        <v>510</v>
      </c>
      <c r="D11" s="464">
        <v>-5.5580000000000007</v>
      </c>
      <c r="E11" s="465">
        <v>-4.7270000000000003</v>
      </c>
      <c r="F11" s="465">
        <v>-3.777000000000001</v>
      </c>
      <c r="G11" s="465">
        <v>-4.0779999999999985</v>
      </c>
      <c r="H11" s="465">
        <v>-5.976</v>
      </c>
      <c r="I11" s="464">
        <v>-5.5580000000000007</v>
      </c>
      <c r="J11" s="465">
        <v>-5.976</v>
      </c>
      <c r="K11" s="465">
        <v>-18.558</v>
      </c>
      <c r="L11" s="402"/>
      <c r="M11" s="402"/>
      <c r="N11" s="402"/>
      <c r="O11" s="402"/>
      <c r="P11" s="402"/>
    </row>
    <row r="12" spans="2:16">
      <c r="B12" s="402"/>
      <c r="C12" s="375" t="s">
        <v>511</v>
      </c>
      <c r="D12" s="466">
        <v>-28.948</v>
      </c>
      <c r="E12" s="467">
        <v>-23.859000000000012</v>
      </c>
      <c r="F12" s="467">
        <v>-24.223999999999997</v>
      </c>
      <c r="G12" s="467">
        <v>-26.519000000000002</v>
      </c>
      <c r="H12" s="536">
        <v>-27.504000000000001</v>
      </c>
      <c r="I12" s="466">
        <v>-28.948</v>
      </c>
      <c r="J12" s="467">
        <v>-27.504000000000001</v>
      </c>
      <c r="K12" s="467">
        <v>-102.10600000000002</v>
      </c>
      <c r="L12" s="402"/>
      <c r="M12" s="402"/>
      <c r="N12" s="402"/>
      <c r="O12" s="402"/>
      <c r="P12" s="402"/>
    </row>
    <row r="13" spans="2:16">
      <c r="B13" s="402"/>
      <c r="C13" s="376" t="s">
        <v>512</v>
      </c>
      <c r="D13" s="464">
        <v>-20.562000000000001</v>
      </c>
      <c r="E13" s="465">
        <v>16.640999999999998</v>
      </c>
      <c r="F13" s="465">
        <v>-17.213000000000001</v>
      </c>
      <c r="G13" s="465">
        <v>-17.917299999999997</v>
      </c>
      <c r="H13" s="465">
        <v>-19.150700000000001</v>
      </c>
      <c r="I13" s="464">
        <v>-20.562000000000001</v>
      </c>
      <c r="J13" s="465">
        <v>-19.150700000000001</v>
      </c>
      <c r="K13" s="465">
        <v>-37.64</v>
      </c>
      <c r="L13" s="402"/>
      <c r="M13" s="402"/>
      <c r="N13" s="402"/>
      <c r="O13" s="402"/>
      <c r="P13" s="402"/>
    </row>
    <row r="14" spans="2:16">
      <c r="B14" s="402"/>
      <c r="C14" s="378" t="s">
        <v>389</v>
      </c>
      <c r="D14" s="468">
        <v>422.36609999999996</v>
      </c>
      <c r="E14" s="469">
        <v>-7.2180000000000142</v>
      </c>
      <c r="F14" s="469">
        <v>-41.436999999999998</v>
      </c>
      <c r="G14" s="469">
        <v>-44.436300000000003</v>
      </c>
      <c r="H14" s="537">
        <v>477.73629999999991</v>
      </c>
      <c r="I14" s="468">
        <v>422.36609999999996</v>
      </c>
      <c r="J14" s="469">
        <v>477.73629999999991</v>
      </c>
      <c r="K14" s="469">
        <v>384.64501000000007</v>
      </c>
      <c r="L14" s="402"/>
      <c r="M14" s="402"/>
      <c r="N14" s="402"/>
      <c r="O14" s="402"/>
      <c r="P14" s="402"/>
    </row>
    <row r="15" spans="2:16">
      <c r="B15" s="402"/>
      <c r="C15" s="439"/>
      <c r="D15" s="375"/>
      <c r="E15" s="375"/>
      <c r="F15" s="375"/>
      <c r="G15" s="375"/>
      <c r="H15" s="538"/>
      <c r="I15" s="375"/>
      <c r="J15" s="375"/>
      <c r="K15" s="375"/>
      <c r="L15" s="402"/>
      <c r="M15" s="402"/>
      <c r="N15" s="402"/>
      <c r="O15" s="402"/>
      <c r="P15" s="402"/>
    </row>
    <row r="16" spans="2:16">
      <c r="B16" s="402"/>
      <c r="C16" s="825" t="s">
        <v>248</v>
      </c>
      <c r="D16" s="825">
        <v>0</v>
      </c>
      <c r="E16" s="825">
        <v>0</v>
      </c>
      <c r="F16" s="825">
        <v>0</v>
      </c>
      <c r="G16" s="825">
        <v>0</v>
      </c>
      <c r="H16" s="402"/>
      <c r="I16" s="402"/>
      <c r="J16" s="402"/>
      <c r="K16" s="402"/>
      <c r="L16" s="402"/>
      <c r="M16" s="402"/>
      <c r="N16" s="402"/>
      <c r="O16" s="402"/>
      <c r="P16" s="402"/>
    </row>
    <row r="17" spans="2:16">
      <c r="B17" s="402"/>
      <c r="C17" s="328" t="s">
        <v>70</v>
      </c>
      <c r="D17" s="328" t="s">
        <v>186</v>
      </c>
      <c r="E17" s="328" t="s">
        <v>182</v>
      </c>
      <c r="F17" s="328">
        <v>2014</v>
      </c>
      <c r="G17" s="328">
        <v>2013</v>
      </c>
      <c r="H17" s="402"/>
      <c r="I17" s="402"/>
      <c r="J17" s="402"/>
      <c r="K17" s="402"/>
      <c r="L17" s="402"/>
      <c r="M17" s="402"/>
      <c r="N17" s="402"/>
      <c r="O17" s="402"/>
      <c r="P17" s="402"/>
    </row>
    <row r="18" spans="2:16">
      <c r="B18" s="402"/>
      <c r="C18" s="375" t="s">
        <v>513</v>
      </c>
      <c r="D18" s="283">
        <v>0.84624880545407211</v>
      </c>
      <c r="E18" s="369">
        <v>16999.8635526</v>
      </c>
      <c r="F18" s="370">
        <v>17261.163698199998</v>
      </c>
      <c r="G18" s="490">
        <v>17209.3332242</v>
      </c>
      <c r="H18" s="402"/>
      <c r="I18" s="402"/>
      <c r="J18" s="402"/>
      <c r="K18" s="402"/>
      <c r="L18" s="402"/>
      <c r="M18" s="402"/>
      <c r="N18" s="402"/>
      <c r="O18" s="402"/>
      <c r="P18" s="402"/>
    </row>
    <row r="19" spans="2:16">
      <c r="B19" s="402"/>
      <c r="C19" s="375" t="s">
        <v>514</v>
      </c>
      <c r="D19" s="283">
        <v>0.11238737704148889</v>
      </c>
      <c r="E19" s="369">
        <v>2257.6930831999998</v>
      </c>
      <c r="F19" s="370">
        <v>1665.5115002</v>
      </c>
      <c r="G19" s="490">
        <v>1790.0098813</v>
      </c>
      <c r="H19" s="402"/>
      <c r="I19" s="402"/>
      <c r="J19" s="402"/>
      <c r="K19" s="402"/>
      <c r="L19" s="402"/>
      <c r="M19" s="402"/>
      <c r="N19" s="402"/>
      <c r="O19" s="402"/>
      <c r="P19" s="402"/>
    </row>
    <row r="20" spans="2:16">
      <c r="B20" s="402"/>
      <c r="C20" s="376" t="s">
        <v>395</v>
      </c>
      <c r="D20" s="283">
        <v>4.136381750443896E-2</v>
      </c>
      <c r="E20" s="369">
        <v>830.93677540000135</v>
      </c>
      <c r="F20" s="370">
        <v>687.98532099999488</v>
      </c>
      <c r="G20" s="490">
        <v>685.32631719999745</v>
      </c>
      <c r="H20" s="402"/>
      <c r="I20" s="402"/>
      <c r="J20" s="402"/>
      <c r="K20" s="402"/>
      <c r="L20" s="402"/>
      <c r="M20" s="402"/>
      <c r="N20" s="402"/>
      <c r="O20" s="402"/>
      <c r="P20" s="402"/>
    </row>
    <row r="21" spans="2:16">
      <c r="B21" s="402"/>
      <c r="C21" s="378" t="s">
        <v>396</v>
      </c>
      <c r="D21" s="371">
        <v>1</v>
      </c>
      <c r="E21" s="366">
        <v>20088.493411200001</v>
      </c>
      <c r="F21" s="367">
        <v>19614.660519399993</v>
      </c>
      <c r="G21" s="607">
        <v>19684.669422699997</v>
      </c>
      <c r="H21" s="402"/>
      <c r="I21" s="402"/>
      <c r="J21" s="402"/>
      <c r="K21" s="402"/>
      <c r="L21" s="402"/>
      <c r="M21" s="402"/>
      <c r="N21" s="402"/>
      <c r="O21" s="402"/>
      <c r="P21" s="402"/>
    </row>
    <row r="22" spans="2:16">
      <c r="B22" s="402"/>
      <c r="C22" s="375"/>
      <c r="D22" s="372"/>
      <c r="E22" s="369"/>
      <c r="F22" s="370"/>
      <c r="G22" s="490"/>
      <c r="H22" s="402"/>
      <c r="I22" s="402"/>
      <c r="J22" s="402"/>
      <c r="K22" s="402"/>
      <c r="L22" s="402"/>
      <c r="M22" s="402"/>
      <c r="N22" s="402"/>
      <c r="O22" s="402"/>
      <c r="P22" s="402"/>
    </row>
    <row r="23" spans="2:16">
      <c r="B23" s="402"/>
      <c r="C23" s="375" t="s">
        <v>360</v>
      </c>
      <c r="D23" s="283">
        <v>0.82330786004982093</v>
      </c>
      <c r="E23" s="369">
        <v>16539.014522000001</v>
      </c>
      <c r="F23" s="370">
        <v>16218.538507700003</v>
      </c>
      <c r="G23" s="490">
        <v>15965.5090213</v>
      </c>
      <c r="H23" s="402"/>
      <c r="I23" s="402"/>
      <c r="J23" s="402"/>
      <c r="K23" s="402"/>
      <c r="L23" s="402"/>
      <c r="M23" s="402"/>
      <c r="N23" s="402"/>
      <c r="O23" s="402"/>
      <c r="P23" s="402"/>
    </row>
    <row r="24" spans="2:16">
      <c r="B24" s="402"/>
      <c r="C24" s="365" t="s">
        <v>515</v>
      </c>
      <c r="D24" s="283">
        <v>0.15589331881175295</v>
      </c>
      <c r="E24" s="369">
        <v>3131.6619078000003</v>
      </c>
      <c r="F24" s="370">
        <v>3127.5936852999998</v>
      </c>
      <c r="G24" s="490">
        <v>3476.3286871</v>
      </c>
      <c r="H24" s="402"/>
      <c r="I24" s="402"/>
      <c r="J24" s="402"/>
      <c r="K24" s="402"/>
      <c r="L24" s="402"/>
      <c r="M24" s="402"/>
      <c r="N24" s="402"/>
      <c r="O24" s="402"/>
      <c r="P24" s="402"/>
    </row>
    <row r="25" spans="2:16">
      <c r="B25" s="402"/>
      <c r="C25" s="376" t="s">
        <v>400</v>
      </c>
      <c r="D25" s="283">
        <v>2.0798821138426068E-2</v>
      </c>
      <c r="E25" s="369">
        <v>417.81698139999935</v>
      </c>
      <c r="F25" s="370">
        <v>268.52832669999998</v>
      </c>
      <c r="G25" s="490">
        <v>242.83171430000039</v>
      </c>
      <c r="H25" s="402"/>
      <c r="I25" s="402"/>
      <c r="J25" s="402"/>
      <c r="K25" s="402"/>
      <c r="L25" s="402"/>
      <c r="M25" s="402"/>
      <c r="N25" s="402"/>
      <c r="O25" s="402"/>
      <c r="P25" s="402"/>
    </row>
    <row r="26" spans="2:16">
      <c r="B26" s="402"/>
      <c r="C26" s="378" t="s">
        <v>504</v>
      </c>
      <c r="D26" s="371">
        <v>0.99999999999999989</v>
      </c>
      <c r="E26" s="366">
        <v>20088.493411200001</v>
      </c>
      <c r="F26" s="367">
        <v>19614.660519700003</v>
      </c>
      <c r="G26" s="607">
        <v>19684.669422700004</v>
      </c>
      <c r="H26" s="402"/>
      <c r="I26" s="402"/>
      <c r="J26" s="402"/>
      <c r="K26" s="402"/>
      <c r="L26" s="402"/>
      <c r="M26" s="402"/>
      <c r="N26" s="402"/>
      <c r="O26" s="402"/>
      <c r="P26" s="402"/>
    </row>
    <row r="27" spans="2:16"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</row>
    <row r="28" spans="2:16"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</row>
    <row r="29" spans="2:16"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</row>
    <row r="30" spans="2:16"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</row>
    <row r="31" spans="2:16"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</row>
    <row r="32" spans="2:16"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</row>
    <row r="33" spans="2:16"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</row>
    <row r="34" spans="2:16"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</row>
    <row r="35" spans="2:16"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</row>
    <row r="36" spans="2:16"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</row>
    <row r="37" spans="2:16"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</row>
    <row r="38" spans="2:16"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</row>
    <row r="39" spans="2:16"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</row>
    <row r="40" spans="2:16"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</row>
    <row r="41" spans="2:16"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</row>
    <row r="42" spans="2:16"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</row>
    <row r="43" spans="2:16"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</row>
  </sheetData>
  <mergeCells count="3">
    <mergeCell ref="C4:J4"/>
    <mergeCell ref="I5:J5"/>
    <mergeCell ref="C16:G1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95"/>
  <sheetViews>
    <sheetView showGridLines="0" zoomScaleNormal="100" workbookViewId="0"/>
  </sheetViews>
  <sheetFormatPr defaultColWidth="11.42578125" defaultRowHeight="15" outlineLevelCol="1"/>
  <cols>
    <col min="1" max="2" width="11.42578125" style="2"/>
    <col min="3" max="3" width="33.7109375" style="2" customWidth="1"/>
    <col min="4" max="8" width="9.42578125" style="2" customWidth="1"/>
    <col min="9" max="9" width="7" style="2" customWidth="1"/>
    <col min="10" max="10" width="5.85546875" style="2" customWidth="1"/>
    <col min="11" max="11" width="6.85546875" style="2" hidden="1" customWidth="1" outlineLevel="1"/>
    <col min="12" max="12" width="11.42578125" style="2" collapsed="1"/>
    <col min="13" max="16384" width="11.42578125" style="2"/>
  </cols>
  <sheetData>
    <row r="1" spans="2:13" ht="35.25" customHeight="1" thickBot="1">
      <c r="B1" s="402"/>
      <c r="C1" s="619" t="s">
        <v>47</v>
      </c>
      <c r="D1" s="618"/>
      <c r="E1" s="618"/>
      <c r="F1" s="618"/>
      <c r="G1" s="618"/>
      <c r="H1" s="618"/>
      <c r="I1" s="618"/>
      <c r="J1" s="618"/>
      <c r="K1" s="618"/>
      <c r="L1" s="402"/>
      <c r="M1" s="402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402"/>
      <c r="M2" s="402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>
      <c r="B4" s="1"/>
      <c r="C4" s="810" t="s">
        <v>249</v>
      </c>
      <c r="D4" s="810"/>
      <c r="E4" s="810"/>
      <c r="F4" s="810"/>
      <c r="G4" s="810"/>
      <c r="H4" s="1"/>
      <c r="I4" s="1"/>
      <c r="J4" s="1"/>
      <c r="K4" s="1"/>
      <c r="L4" s="1"/>
      <c r="M4" s="1"/>
    </row>
    <row r="5" spans="2:13" ht="25.5">
      <c r="B5" s="1"/>
      <c r="C5" s="295"/>
      <c r="D5" s="296" t="s">
        <v>79</v>
      </c>
      <c r="E5" s="297" t="s">
        <v>80</v>
      </c>
      <c r="F5" s="830" t="s">
        <v>81</v>
      </c>
      <c r="G5" s="830"/>
      <c r="H5" s="1"/>
      <c r="I5" s="1"/>
      <c r="J5" s="1"/>
      <c r="K5" s="1"/>
      <c r="L5" s="1"/>
      <c r="M5" s="1"/>
    </row>
    <row r="6" spans="2:13">
      <c r="B6" s="1"/>
      <c r="C6" s="298" t="s">
        <v>516</v>
      </c>
      <c r="D6" s="299" t="s">
        <v>182</v>
      </c>
      <c r="E6" s="299" t="s">
        <v>182</v>
      </c>
      <c r="F6" s="299" t="s">
        <v>182</v>
      </c>
      <c r="G6" s="299" t="s">
        <v>424</v>
      </c>
      <c r="H6" s="1"/>
      <c r="I6" s="1"/>
      <c r="J6" s="1"/>
      <c r="K6" s="1"/>
      <c r="L6" s="1"/>
      <c r="M6" s="1"/>
    </row>
    <row r="7" spans="2:13">
      <c r="B7" s="1"/>
      <c r="C7" s="300" t="s">
        <v>103</v>
      </c>
      <c r="D7" s="301">
        <v>17915.099999999999</v>
      </c>
      <c r="E7" s="301">
        <v>16194.4</v>
      </c>
      <c r="F7" s="302">
        <v>0.90395253166323386</v>
      </c>
      <c r="G7" s="303">
        <v>0.90784814941185032</v>
      </c>
      <c r="H7" s="1"/>
      <c r="I7" s="1"/>
      <c r="J7" s="1"/>
      <c r="K7" s="1"/>
      <c r="L7" s="1"/>
      <c r="M7" s="1"/>
    </row>
    <row r="8" spans="2:13">
      <c r="B8" s="1"/>
      <c r="C8" s="300" t="s">
        <v>517</v>
      </c>
      <c r="D8" s="301">
        <v>137821.5</v>
      </c>
      <c r="E8" s="301">
        <v>18969.900000000001</v>
      </c>
      <c r="F8" s="302">
        <v>0.13764107922203722</v>
      </c>
      <c r="G8" s="303">
        <v>0.13430569916869639</v>
      </c>
      <c r="H8" s="1"/>
      <c r="I8" s="1"/>
      <c r="J8" s="1"/>
      <c r="K8" s="1"/>
      <c r="L8" s="1"/>
      <c r="M8" s="1"/>
    </row>
    <row r="9" spans="2:13">
      <c r="B9" s="1"/>
      <c r="C9" s="300" t="s">
        <v>518</v>
      </c>
      <c r="D9" s="301">
        <v>685.99</v>
      </c>
      <c r="E9" s="301">
        <v>297.8</v>
      </c>
      <c r="F9" s="302">
        <v>0.43411711540984566</v>
      </c>
      <c r="G9" s="303">
        <v>0.51052799845990426</v>
      </c>
      <c r="H9" s="1"/>
      <c r="I9" s="1"/>
      <c r="J9" s="1"/>
      <c r="K9" s="1"/>
      <c r="L9" s="1"/>
      <c r="M9" s="1"/>
    </row>
    <row r="10" spans="2:13">
      <c r="B10" s="1"/>
      <c r="C10" s="304" t="s">
        <v>107</v>
      </c>
      <c r="D10" s="301">
        <v>15866.3</v>
      </c>
      <c r="E10" s="301">
        <v>2499.3000000000002</v>
      </c>
      <c r="F10" s="302">
        <v>0.15752254778996996</v>
      </c>
      <c r="G10" s="303">
        <v>0.14977918698149034</v>
      </c>
      <c r="H10" s="1"/>
      <c r="I10" s="1"/>
      <c r="J10" s="1"/>
      <c r="K10" s="1"/>
      <c r="L10" s="1"/>
      <c r="M10" s="1"/>
    </row>
    <row r="11" spans="2:13">
      <c r="B11" s="1"/>
      <c r="C11" s="305" t="s">
        <v>1</v>
      </c>
      <c r="D11" s="306">
        <v>156925</v>
      </c>
      <c r="E11" s="306">
        <v>20265</v>
      </c>
      <c r="F11" s="307">
        <v>0.12913812330731242</v>
      </c>
      <c r="G11" s="308">
        <v>0.13004689145978801</v>
      </c>
      <c r="H11" s="1"/>
      <c r="I11" s="1"/>
      <c r="J11" s="1"/>
      <c r="K11" s="1"/>
      <c r="L11" s="1"/>
      <c r="M11" s="1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>
      <c r="B13" s="1"/>
      <c r="C13" s="812" t="s">
        <v>250</v>
      </c>
      <c r="D13" s="812"/>
      <c r="E13" s="812"/>
      <c r="F13" s="812"/>
      <c r="G13" s="812"/>
      <c r="H13" s="812"/>
      <c r="I13" s="1"/>
      <c r="J13" s="1"/>
      <c r="K13" s="1"/>
      <c r="L13" s="1"/>
      <c r="M13" s="1"/>
    </row>
    <row r="14" spans="2:13">
      <c r="B14" s="1"/>
      <c r="C14" s="277" t="s">
        <v>70</v>
      </c>
      <c r="D14" s="316" t="s">
        <v>182</v>
      </c>
      <c r="E14" s="317">
        <v>2014</v>
      </c>
      <c r="F14" s="263">
        <v>2013</v>
      </c>
      <c r="G14" s="263">
        <v>2012</v>
      </c>
      <c r="H14" s="263">
        <v>2011</v>
      </c>
      <c r="I14" s="1"/>
      <c r="J14" s="1"/>
      <c r="K14" s="1"/>
      <c r="L14" s="1"/>
      <c r="M14" s="1"/>
    </row>
    <row r="15" spans="2:13">
      <c r="B15" s="1"/>
      <c r="C15" s="309" t="s">
        <v>360</v>
      </c>
      <c r="D15" s="318">
        <v>20483.655702158485</v>
      </c>
      <c r="E15" s="301">
        <v>19302.102450158483</v>
      </c>
      <c r="F15" s="301">
        <v>16466.754999424295</v>
      </c>
      <c r="G15" s="301">
        <v>15384.599999999999</v>
      </c>
      <c r="H15" s="301">
        <v>15031.199999999999</v>
      </c>
      <c r="I15" s="1"/>
      <c r="J15" s="1"/>
      <c r="K15" s="1"/>
      <c r="L15" s="1"/>
      <c r="M15" s="1"/>
    </row>
    <row r="16" spans="2:13">
      <c r="B16" s="1"/>
      <c r="C16" s="312" t="s">
        <v>143</v>
      </c>
      <c r="D16" s="318">
        <v>7867.3627369999995</v>
      </c>
      <c r="E16" s="301">
        <v>7116.9683810000006</v>
      </c>
      <c r="F16" s="301">
        <v>6632.4486459999998</v>
      </c>
      <c r="G16" s="301">
        <v>6467.7</v>
      </c>
      <c r="H16" s="301">
        <v>6629.7999999999993</v>
      </c>
      <c r="I16" s="1"/>
      <c r="J16" s="1"/>
      <c r="K16" s="1"/>
      <c r="L16" s="1"/>
      <c r="M16" s="1"/>
    </row>
    <row r="17" spans="2:13">
      <c r="B17" s="1"/>
      <c r="C17" s="312" t="s">
        <v>566</v>
      </c>
      <c r="D17" s="318">
        <v>835.47033699999997</v>
      </c>
      <c r="E17" s="301">
        <v>828.56039399999997</v>
      </c>
      <c r="F17" s="301">
        <v>775.80686400000002</v>
      </c>
      <c r="G17" s="301">
        <v>640.4</v>
      </c>
      <c r="H17" s="301">
        <v>469</v>
      </c>
      <c r="I17" s="1"/>
      <c r="J17" s="1"/>
      <c r="K17" s="1"/>
      <c r="L17" s="1"/>
      <c r="M17" s="1"/>
    </row>
    <row r="18" spans="2:13">
      <c r="B18" s="1"/>
      <c r="C18" s="312" t="s">
        <v>540</v>
      </c>
      <c r="D18" s="318">
        <v>5855.8331609999996</v>
      </c>
      <c r="E18" s="301">
        <v>5814.48513</v>
      </c>
      <c r="F18" s="301">
        <v>3822.9418770000002</v>
      </c>
      <c r="G18" s="301">
        <v>1026.8</v>
      </c>
      <c r="H18" s="301">
        <v>0</v>
      </c>
      <c r="I18" s="1"/>
      <c r="J18" s="1"/>
      <c r="K18" s="1"/>
      <c r="L18" s="1"/>
      <c r="M18" s="1"/>
    </row>
    <row r="19" spans="2:13">
      <c r="B19" s="1"/>
      <c r="C19" s="312" t="s">
        <v>567</v>
      </c>
      <c r="D19" s="318">
        <v>4881.086773</v>
      </c>
      <c r="E19" s="301">
        <v>5117.7832680000001</v>
      </c>
      <c r="F19" s="301">
        <v>4457.6720379999997</v>
      </c>
      <c r="G19" s="301">
        <v>5746.2</v>
      </c>
      <c r="H19" s="301">
        <v>5441.9</v>
      </c>
      <c r="I19" s="1"/>
      <c r="J19" s="1"/>
      <c r="K19" s="1"/>
      <c r="L19" s="1"/>
      <c r="M19" s="1"/>
    </row>
    <row r="20" spans="2:13">
      <c r="B20" s="1"/>
      <c r="C20" s="312" t="s">
        <v>568</v>
      </c>
      <c r="D20" s="318">
        <v>11786.524345</v>
      </c>
      <c r="E20" s="301">
        <v>11281.087390000001</v>
      </c>
      <c r="F20" s="301">
        <v>14166.854413999999</v>
      </c>
      <c r="G20" s="301">
        <v>11264</v>
      </c>
      <c r="H20" s="301">
        <v>10038.1</v>
      </c>
      <c r="I20" s="1"/>
      <c r="J20" s="1"/>
      <c r="K20" s="1"/>
      <c r="L20" s="1"/>
      <c r="M20" s="1"/>
    </row>
    <row r="21" spans="2:13">
      <c r="B21" s="1"/>
      <c r="C21" s="312" t="s">
        <v>569</v>
      </c>
      <c r="D21" s="318">
        <v>12836.2</v>
      </c>
      <c r="E21" s="301">
        <v>13363.8</v>
      </c>
      <c r="F21" s="301">
        <v>5159.665</v>
      </c>
      <c r="G21" s="301">
        <v>5225</v>
      </c>
      <c r="H21" s="301">
        <v>1756.9</v>
      </c>
      <c r="I21" s="1"/>
      <c r="J21" s="1"/>
      <c r="K21" s="1"/>
      <c r="L21" s="1"/>
      <c r="M21" s="1"/>
    </row>
    <row r="22" spans="2:13">
      <c r="B22" s="1"/>
      <c r="C22" s="319" t="s">
        <v>144</v>
      </c>
      <c r="D22" s="320">
        <v>1506.0438590000015</v>
      </c>
      <c r="E22" s="301">
        <v>1829.7933720000017</v>
      </c>
      <c r="F22" s="301">
        <v>2619.4092492393793</v>
      </c>
      <c r="G22" s="301">
        <v>1104.8000000000002</v>
      </c>
      <c r="H22" s="301">
        <v>742</v>
      </c>
      <c r="I22" s="1"/>
      <c r="J22" s="1"/>
      <c r="K22" s="1"/>
      <c r="L22" s="1"/>
      <c r="M22" s="1"/>
    </row>
    <row r="23" spans="2:13">
      <c r="B23" s="1"/>
      <c r="C23" s="321" t="s">
        <v>68</v>
      </c>
      <c r="D23" s="315">
        <v>66052.176914158481</v>
      </c>
      <c r="E23" s="322">
        <v>64654.580385158479</v>
      </c>
      <c r="F23" s="306">
        <v>54101.553087663677</v>
      </c>
      <c r="G23" s="306">
        <v>46859.5</v>
      </c>
      <c r="H23" s="306">
        <v>40108.9</v>
      </c>
      <c r="I23" s="1"/>
      <c r="J23" s="1"/>
      <c r="K23" s="470"/>
      <c r="L23" s="1"/>
      <c r="M23" s="1"/>
    </row>
    <row r="24" spans="2:13">
      <c r="B24" s="1"/>
      <c r="C24" s="323" t="s">
        <v>302</v>
      </c>
      <c r="D24" s="324">
        <v>250664.07165757846</v>
      </c>
      <c r="E24" s="325">
        <v>251625.07165757846</v>
      </c>
      <c r="F24" s="325">
        <v>255569</v>
      </c>
      <c r="G24" s="325">
        <v>252501</v>
      </c>
      <c r="H24" s="325">
        <v>243891.62999999998</v>
      </c>
      <c r="I24" s="1"/>
      <c r="J24" s="1"/>
      <c r="K24" s="1"/>
      <c r="L24" s="1"/>
      <c r="M24" s="1"/>
    </row>
    <row r="25" spans="2:13">
      <c r="B25" s="1"/>
      <c r="C25" s="321" t="s">
        <v>570</v>
      </c>
      <c r="D25" s="326">
        <v>0.26350875287938974</v>
      </c>
      <c r="E25" s="327">
        <v>0.25694808533683416</v>
      </c>
      <c r="F25" s="327">
        <v>0.21169059270750237</v>
      </c>
      <c r="G25" s="327">
        <v>0.18558144324180895</v>
      </c>
      <c r="H25" s="327">
        <v>0.16445377809808401</v>
      </c>
      <c r="I25" s="1"/>
      <c r="J25" s="1"/>
      <c r="K25" s="1"/>
      <c r="L25" s="1"/>
      <c r="M25" s="1"/>
    </row>
    <row r="26" spans="2:13" ht="5.25" customHeight="1">
      <c r="B26" s="1"/>
      <c r="C26" s="309"/>
      <c r="D26" s="309"/>
      <c r="E26" s="309"/>
      <c r="F26" s="309"/>
      <c r="G26" s="309"/>
      <c r="H26" s="309"/>
      <c r="I26" s="1"/>
      <c r="J26" s="1"/>
      <c r="K26" s="1"/>
      <c r="L26" s="1"/>
      <c r="M26" s="1"/>
    </row>
    <row r="27" spans="2:13">
      <c r="B27" s="1"/>
      <c r="C27" s="309" t="s">
        <v>571</v>
      </c>
      <c r="D27" s="309"/>
      <c r="E27" s="309"/>
      <c r="F27" s="309"/>
      <c r="G27" s="309"/>
      <c r="H27" s="309"/>
      <c r="I27" s="1"/>
      <c r="J27" s="1"/>
      <c r="K27" s="1"/>
      <c r="L27" s="1"/>
      <c r="M27" s="1"/>
    </row>
    <row r="28" spans="2:13">
      <c r="B28" s="1"/>
      <c r="C28" s="309" t="s">
        <v>572</v>
      </c>
      <c r="D28" s="309"/>
      <c r="E28" s="309"/>
      <c r="F28" s="309"/>
      <c r="G28" s="309"/>
      <c r="H28" s="309"/>
      <c r="I28" s="1"/>
      <c r="J28" s="1"/>
      <c r="K28" s="1"/>
      <c r="L28" s="1"/>
      <c r="M28" s="1"/>
    </row>
    <row r="29" spans="2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1"/>
      <c r="C30" s="691" t="s">
        <v>251</v>
      </c>
      <c r="D30" s="691"/>
      <c r="E30" s="691"/>
      <c r="F30" s="1"/>
      <c r="G30" s="1"/>
      <c r="H30" s="1"/>
      <c r="I30" s="1"/>
      <c r="J30" s="1"/>
      <c r="K30" s="1"/>
      <c r="L30" s="1"/>
      <c r="M30" s="1"/>
    </row>
    <row r="31" spans="2:13">
      <c r="B31" s="1"/>
      <c r="C31" s="328" t="s">
        <v>70</v>
      </c>
      <c r="D31" s="329" t="s">
        <v>182</v>
      </c>
      <c r="E31" s="329" t="s">
        <v>424</v>
      </c>
      <c r="F31" s="1"/>
      <c r="G31" s="1"/>
      <c r="H31" s="1"/>
      <c r="I31" s="1"/>
      <c r="J31" s="1"/>
      <c r="K31" s="1"/>
      <c r="L31" s="1"/>
      <c r="M31" s="1"/>
    </row>
    <row r="32" spans="2:13">
      <c r="B32" s="1"/>
      <c r="C32" s="330" t="s">
        <v>573</v>
      </c>
      <c r="D32" s="310">
        <v>21887.412471</v>
      </c>
      <c r="E32" s="301">
        <v>21933.5622</v>
      </c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330" t="s">
        <v>390</v>
      </c>
      <c r="D33" s="310">
        <v>-5222.9902255606676</v>
      </c>
      <c r="E33" s="301">
        <v>-5518.8407182541887</v>
      </c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330" t="s">
        <v>574</v>
      </c>
      <c r="D34" s="310">
        <v>1500</v>
      </c>
      <c r="E34" s="301">
        <v>1500</v>
      </c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330" t="s">
        <v>575</v>
      </c>
      <c r="D35" s="310">
        <v>-3532</v>
      </c>
      <c r="E35" s="301">
        <v>-3183.8283946306001</v>
      </c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331" t="s">
        <v>576</v>
      </c>
      <c r="D36" s="315">
        <v>14632.422245439331</v>
      </c>
      <c r="E36" s="306">
        <v>14730.893087115212</v>
      </c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330"/>
      <c r="D37" s="310"/>
      <c r="E37" s="30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332" t="s">
        <v>577</v>
      </c>
      <c r="D38" s="310">
        <v>2100</v>
      </c>
      <c r="E38" s="301">
        <v>2100</v>
      </c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333" t="s">
        <v>578</v>
      </c>
      <c r="D39" s="310">
        <v>2238.2249999999999</v>
      </c>
      <c r="E39" s="301">
        <v>2238.2249999999999</v>
      </c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330" t="s">
        <v>579</v>
      </c>
      <c r="D40" s="310">
        <v>-0.80014105999576002</v>
      </c>
      <c r="E40" s="301">
        <v>-1.09564105999576</v>
      </c>
      <c r="F40" s="1"/>
      <c r="G40" s="1"/>
      <c r="H40" s="1"/>
      <c r="I40" s="1"/>
      <c r="J40" s="1"/>
      <c r="K40" s="1"/>
      <c r="L40" s="1"/>
      <c r="M40" s="1"/>
    </row>
    <row r="41" spans="2:13">
      <c r="B41" s="402"/>
      <c r="C41" s="331" t="s">
        <v>580</v>
      </c>
      <c r="D41" s="315">
        <v>4337.4248589400049</v>
      </c>
      <c r="E41" s="306">
        <v>4337.1293589400047</v>
      </c>
      <c r="F41" s="402"/>
      <c r="G41" s="402"/>
      <c r="H41" s="402"/>
      <c r="I41" s="402"/>
      <c r="J41" s="402"/>
      <c r="K41" s="402"/>
      <c r="L41" s="402"/>
      <c r="M41" s="402"/>
    </row>
    <row r="42" spans="2:13">
      <c r="B42" s="1"/>
      <c r="C42" s="331" t="s">
        <v>80</v>
      </c>
      <c r="D42" s="315">
        <v>18969.847104379336</v>
      </c>
      <c r="E42" s="306">
        <v>19068.022446055216</v>
      </c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334" t="s">
        <v>581</v>
      </c>
      <c r="D43" s="335">
        <v>11026.615662183993</v>
      </c>
      <c r="E43" s="336">
        <v>11310.091583187816</v>
      </c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330" t="s">
        <v>582</v>
      </c>
      <c r="D44" s="575">
        <v>0.10616074918161174</v>
      </c>
      <c r="E44" s="576">
        <v>0.10419645484754403</v>
      </c>
      <c r="F44" s="1"/>
      <c r="G44" s="1"/>
      <c r="H44" s="1"/>
      <c r="I44" s="1"/>
      <c r="J44" s="1"/>
      <c r="K44" s="1"/>
      <c r="L44" s="1"/>
      <c r="M44" s="1"/>
    </row>
    <row r="45" spans="2:13">
      <c r="B45" s="402"/>
      <c r="C45" s="331" t="s">
        <v>583</v>
      </c>
      <c r="D45" s="307">
        <v>0.13762951524237357</v>
      </c>
      <c r="E45" s="308">
        <v>0.1348743981836496</v>
      </c>
      <c r="F45" s="402"/>
      <c r="G45" s="402"/>
      <c r="H45" s="402"/>
      <c r="I45" s="402"/>
      <c r="J45" s="402"/>
      <c r="K45" s="402"/>
      <c r="L45" s="402"/>
      <c r="M45" s="402"/>
    </row>
    <row r="46" spans="2:13">
      <c r="B46" s="1"/>
      <c r="C46" s="643"/>
      <c r="D46" s="644"/>
      <c r="E46" s="645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337"/>
      <c r="D47" s="337"/>
      <c r="E47" s="337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828" t="s">
        <v>252</v>
      </c>
      <c r="D48" s="828"/>
      <c r="E48" s="828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328" t="s">
        <v>70</v>
      </c>
      <c r="D49" s="329" t="s">
        <v>182</v>
      </c>
      <c r="E49" s="329" t="s">
        <v>424</v>
      </c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330" t="s">
        <v>573</v>
      </c>
      <c r="D50" s="310">
        <v>21887.412471</v>
      </c>
      <c r="E50" s="301">
        <v>21933.5622</v>
      </c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330" t="s">
        <v>390</v>
      </c>
      <c r="D51" s="310">
        <v>-5222.9902255606676</v>
      </c>
      <c r="E51" s="301">
        <v>-5518.8407182541887</v>
      </c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330" t="s">
        <v>574</v>
      </c>
      <c r="D52" s="310">
        <v>1500</v>
      </c>
      <c r="E52" s="301">
        <v>1500</v>
      </c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330" t="s">
        <v>584</v>
      </c>
      <c r="D53" s="310">
        <v>4338.2250000000004</v>
      </c>
      <c r="E53" s="301">
        <v>4338.2250000000004</v>
      </c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330" t="s">
        <v>585</v>
      </c>
      <c r="D54" s="310">
        <v>2440.5448865425842</v>
      </c>
      <c r="E54" s="301">
        <v>2558.8916339500001</v>
      </c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330" t="s">
        <v>586</v>
      </c>
      <c r="D55" s="310">
        <v>491.10516860500002</v>
      </c>
      <c r="E55" s="301">
        <v>483.33619709999999</v>
      </c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330" t="s">
        <v>575</v>
      </c>
      <c r="D56" s="310">
        <v>-3442.6749232349425</v>
      </c>
      <c r="E56" s="301">
        <v>-3183.8283946306001</v>
      </c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331" t="s">
        <v>587</v>
      </c>
      <c r="D57" s="315">
        <v>21991.622377351974</v>
      </c>
      <c r="E57" s="306">
        <v>22111.345918165214</v>
      </c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338" t="s">
        <v>588</v>
      </c>
      <c r="D58" s="324">
        <v>12684.729265206553</v>
      </c>
      <c r="E58" s="339">
        <v>12632.004249757416</v>
      </c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331" t="s">
        <v>589</v>
      </c>
      <c r="D59" s="326">
        <v>1.7337084550691726</v>
      </c>
      <c r="E59" s="340">
        <v>1.7504226155235689</v>
      </c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828" t="s">
        <v>253</v>
      </c>
      <c r="D61" s="828"/>
      <c r="E61" s="828"/>
      <c r="F61" s="1"/>
      <c r="G61" s="1"/>
      <c r="H61" s="1"/>
      <c r="I61" s="1"/>
      <c r="J61" s="1"/>
      <c r="K61" s="1"/>
      <c r="L61" s="1"/>
      <c r="M61" s="1"/>
    </row>
    <row r="62" spans="2:13" ht="36.75" customHeight="1">
      <c r="B62" s="1"/>
      <c r="C62" s="341" t="s">
        <v>70</v>
      </c>
      <c r="D62" s="342" t="s">
        <v>82</v>
      </c>
      <c r="E62" s="342" t="s">
        <v>83</v>
      </c>
      <c r="F62" s="342" t="s">
        <v>45</v>
      </c>
      <c r="G62" s="1"/>
      <c r="H62" s="1"/>
      <c r="I62" s="1"/>
      <c r="J62" s="1"/>
      <c r="K62" s="1"/>
      <c r="L62" s="1"/>
      <c r="M62" s="1"/>
    </row>
    <row r="63" spans="2:13">
      <c r="B63" s="1"/>
      <c r="C63" s="347" t="s">
        <v>274</v>
      </c>
      <c r="D63" s="343">
        <v>21991.714603091234</v>
      </c>
      <c r="E63" s="343">
        <v>12684.729265206553</v>
      </c>
      <c r="F63" s="344">
        <v>1.7337157256807347</v>
      </c>
      <c r="G63" s="1"/>
      <c r="H63" s="1"/>
      <c r="I63" s="1"/>
      <c r="J63" s="1"/>
      <c r="K63" s="1"/>
      <c r="L63" s="1"/>
      <c r="M63" s="1"/>
    </row>
    <row r="64" spans="2:13">
      <c r="B64" s="1"/>
      <c r="C64" s="347" t="s">
        <v>471</v>
      </c>
      <c r="D64" s="343">
        <v>28462.536966123022</v>
      </c>
      <c r="E64" s="343">
        <v>7850.15</v>
      </c>
      <c r="F64" s="344">
        <v>3.6257316059085523</v>
      </c>
      <c r="G64" s="1"/>
      <c r="H64" s="1"/>
      <c r="I64" s="1"/>
      <c r="J64" s="1"/>
      <c r="K64" s="1"/>
      <c r="L64" s="1"/>
      <c r="M64" s="1"/>
    </row>
    <row r="65" spans="2:13">
      <c r="B65" s="402"/>
      <c r="C65" s="348" t="s">
        <v>590</v>
      </c>
      <c r="D65" s="345">
        <v>6599.0346597656335</v>
      </c>
      <c r="E65" s="345">
        <v>4313.5479738690556</v>
      </c>
      <c r="F65" s="346">
        <v>1.5298391717773341</v>
      </c>
      <c r="G65" s="402"/>
      <c r="H65" s="402"/>
      <c r="I65" s="402"/>
      <c r="J65" s="402"/>
      <c r="K65" s="402"/>
      <c r="L65" s="402"/>
      <c r="M65" s="402"/>
    </row>
    <row r="66" spans="2:13">
      <c r="B66" s="1"/>
      <c r="C66" s="646"/>
      <c r="D66" s="647"/>
      <c r="E66" s="647"/>
      <c r="F66" s="648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33" customHeight="1">
      <c r="B68" s="1"/>
      <c r="C68" s="829" t="s">
        <v>254</v>
      </c>
      <c r="D68" s="829"/>
      <c r="E68" s="829"/>
      <c r="F68" s="1"/>
      <c r="G68" s="1"/>
      <c r="H68" s="1"/>
      <c r="I68" s="1"/>
      <c r="J68" s="1"/>
      <c r="K68" s="1"/>
      <c r="L68" s="1"/>
      <c r="M68" s="1"/>
    </row>
    <row r="69" spans="2:13" ht="51">
      <c r="B69" s="1"/>
      <c r="C69" s="328" t="s">
        <v>70</v>
      </c>
      <c r="D69" s="342" t="s">
        <v>84</v>
      </c>
      <c r="E69" s="349" t="s">
        <v>85</v>
      </c>
      <c r="F69" s="350" t="s">
        <v>86</v>
      </c>
      <c r="G69" s="350" t="s">
        <v>87</v>
      </c>
      <c r="H69" s="350" t="s">
        <v>88</v>
      </c>
      <c r="I69" s="1"/>
      <c r="J69" s="1"/>
      <c r="K69" s="1"/>
      <c r="L69" s="1"/>
      <c r="M69" s="1"/>
    </row>
    <row r="70" spans="2:13">
      <c r="B70" s="1"/>
      <c r="C70" s="330" t="s">
        <v>485</v>
      </c>
      <c r="D70" s="343">
        <v>14632.514471178592</v>
      </c>
      <c r="E70" s="351">
        <v>4337.424858940004</v>
      </c>
      <c r="F70" s="343">
        <v>137832.6957772999</v>
      </c>
      <c r="G70" s="302">
        <v>0.10616141829526973</v>
      </c>
      <c r="H70" s="352">
        <v>0.13763018435603155</v>
      </c>
      <c r="I70" s="1"/>
      <c r="J70" s="1"/>
      <c r="K70" s="1"/>
      <c r="L70" s="1"/>
      <c r="M70" s="1"/>
    </row>
    <row r="71" spans="2:13">
      <c r="B71" s="1"/>
      <c r="C71" s="353" t="s">
        <v>471</v>
      </c>
      <c r="D71" s="354">
        <v>21606.612052035431</v>
      </c>
      <c r="E71" s="355">
        <v>4337.424858940004</v>
      </c>
      <c r="F71" s="354">
        <v>101367.52840191167</v>
      </c>
      <c r="G71" s="356">
        <v>0.21315121708766016</v>
      </c>
      <c r="H71" s="357">
        <v>0.25594031264242767</v>
      </c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77"/>
      <c r="D94" s="77"/>
      <c r="E94" s="77"/>
      <c r="F94" s="77"/>
      <c r="G94" s="77"/>
      <c r="H94" s="77"/>
      <c r="I94" s="77"/>
      <c r="J94" s="77"/>
      <c r="K94" s="77"/>
      <c r="L94" s="1"/>
      <c r="M94" s="1"/>
    </row>
    <row r="95" spans="2:13">
      <c r="B95" s="161"/>
      <c r="C95" s="77"/>
      <c r="D95" s="77"/>
      <c r="E95" s="77"/>
      <c r="F95" s="77"/>
      <c r="G95" s="77"/>
      <c r="H95" s="77"/>
      <c r="I95" s="77"/>
      <c r="J95" s="77"/>
      <c r="K95" s="77"/>
      <c r="L95" s="1"/>
      <c r="M95" s="1"/>
    </row>
  </sheetData>
  <mergeCells count="6">
    <mergeCell ref="C61:E61"/>
    <mergeCell ref="C68:E68"/>
    <mergeCell ref="C4:G4"/>
    <mergeCell ref="F5:G5"/>
    <mergeCell ref="C13:H13"/>
    <mergeCell ref="C48:E48"/>
  </mergeCells>
  <pageMargins left="0.7" right="0.7" top="0.75" bottom="0.75" header="0.3" footer="0.3"/>
  <pageSetup paperSize="9" scale="4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5"/>
  <sheetViews>
    <sheetView showGridLines="0" showZeros="0" zoomScaleNormal="100" workbookViewId="0"/>
  </sheetViews>
  <sheetFormatPr defaultColWidth="11.42578125" defaultRowHeight="15"/>
  <cols>
    <col min="1" max="1" width="6.28515625" style="2" customWidth="1"/>
    <col min="2" max="2" width="6" style="2" customWidth="1"/>
    <col min="3" max="3" width="33.7109375" style="2" customWidth="1"/>
    <col min="4" max="4" width="7.85546875" style="2" customWidth="1"/>
    <col min="5" max="6" width="7.28515625" style="2" customWidth="1"/>
    <col min="7" max="7" width="7.85546875" style="2" customWidth="1"/>
    <col min="8" max="8" width="7.42578125" style="2" customWidth="1"/>
    <col min="9" max="9" width="7.85546875" style="2" customWidth="1"/>
    <col min="10" max="10" width="7.42578125" style="2" customWidth="1"/>
    <col min="11" max="12" width="8.42578125" style="2" customWidth="1"/>
    <col min="13" max="16384" width="11.42578125" style="2"/>
  </cols>
  <sheetData>
    <row r="1" spans="2:15" s="155" customFormat="1" ht="51" customHeight="1" thickBot="1">
      <c r="B1" s="161"/>
      <c r="C1" s="619" t="str">
        <f>Cover!C1</f>
        <v>Supplementary Information</v>
      </c>
      <c r="D1" s="618"/>
      <c r="E1" s="618"/>
      <c r="F1" s="618"/>
      <c r="G1" s="618"/>
      <c r="H1" s="621" t="str">
        <f>Cover!I1</f>
        <v>1st quarter 2015</v>
      </c>
      <c r="I1" s="626"/>
      <c r="J1" s="621" t="str">
        <f>Cover!K1</f>
        <v>(unaudited)</v>
      </c>
      <c r="K1" s="626"/>
      <c r="L1" s="627"/>
    </row>
    <row r="2" spans="2:15" s="155" customFormat="1" ht="15" customHeight="1">
      <c r="B2" s="161"/>
      <c r="C2" s="6"/>
      <c r="D2" s="6"/>
      <c r="E2" s="6"/>
      <c r="F2" s="9"/>
      <c r="G2" s="9"/>
      <c r="H2" s="623"/>
      <c r="I2" s="623"/>
      <c r="J2" s="623"/>
      <c r="K2" s="402"/>
      <c r="L2" s="402"/>
    </row>
    <row r="3" spans="2:15" ht="15" customHeight="1">
      <c r="B3" s="1"/>
      <c r="C3" s="625" t="s">
        <v>0</v>
      </c>
      <c r="D3" s="63"/>
      <c r="E3" s="63"/>
      <c r="F3" s="63"/>
      <c r="G3" s="63"/>
      <c r="H3" s="63"/>
      <c r="I3" s="63"/>
      <c r="J3" s="63"/>
      <c r="K3" s="161"/>
      <c r="L3" s="402"/>
      <c r="M3" s="155"/>
      <c r="N3" s="155"/>
      <c r="O3" s="155"/>
    </row>
    <row r="4" spans="2:15" ht="15" customHeight="1">
      <c r="B4" s="402"/>
      <c r="C4" s="692" t="s">
        <v>244</v>
      </c>
      <c r="D4" s="63"/>
      <c r="E4" s="63"/>
      <c r="F4" s="63"/>
      <c r="G4" s="63"/>
      <c r="H4" s="63"/>
      <c r="I4" s="63"/>
      <c r="J4" s="63"/>
      <c r="K4" s="161"/>
      <c r="L4" s="402"/>
      <c r="M4" s="155"/>
      <c r="N4" s="155"/>
      <c r="O4" s="155"/>
    </row>
    <row r="5" spans="2:15" ht="15" customHeight="1">
      <c r="B5" s="1"/>
      <c r="C5" s="624"/>
      <c r="D5" s="624">
        <v>2015</v>
      </c>
      <c r="E5" s="624">
        <v>2014</v>
      </c>
      <c r="F5" s="624" t="s">
        <v>307</v>
      </c>
      <c r="G5" s="624" t="s">
        <v>307</v>
      </c>
      <c r="H5" s="624" t="s">
        <v>307</v>
      </c>
      <c r="I5" s="624">
        <v>2013</v>
      </c>
      <c r="J5" s="624" t="s">
        <v>307</v>
      </c>
      <c r="K5" s="1"/>
      <c r="L5" s="1"/>
      <c r="M5" s="155"/>
      <c r="N5" s="155"/>
      <c r="O5" s="155"/>
    </row>
    <row r="6" spans="2:15" ht="15" customHeight="1">
      <c r="B6" s="1"/>
      <c r="C6" s="4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 t="s">
        <v>311</v>
      </c>
      <c r="J6" s="20" t="s">
        <v>312</v>
      </c>
      <c r="K6" s="1"/>
      <c r="L6" s="1"/>
    </row>
    <row r="7" spans="2:15" ht="15" customHeight="1">
      <c r="B7" s="1"/>
      <c r="C7" s="774" t="s">
        <v>1</v>
      </c>
      <c r="D7" s="774"/>
      <c r="E7" s="774"/>
      <c r="F7" s="5"/>
      <c r="G7" s="5"/>
      <c r="H7" s="5"/>
      <c r="I7" s="5"/>
      <c r="J7" s="5"/>
      <c r="K7" s="1"/>
      <c r="L7" s="1"/>
    </row>
    <row r="8" spans="2:15" ht="15" customHeight="1">
      <c r="B8" s="1"/>
      <c r="C8" s="6" t="s">
        <v>140</v>
      </c>
      <c r="D8" s="7">
        <v>0.54966459273250967</v>
      </c>
      <c r="E8" s="493">
        <v>4.6101558026931668</v>
      </c>
      <c r="F8" s="144">
        <v>3.0588034870840581</v>
      </c>
      <c r="G8" s="144">
        <v>2.2168150478101092</v>
      </c>
      <c r="H8" s="7">
        <v>1.1319282848083936</v>
      </c>
      <c r="I8" s="144">
        <v>4.4081792750569289</v>
      </c>
      <c r="J8" s="144">
        <v>3.5210440787738273</v>
      </c>
      <c r="K8" s="1"/>
      <c r="L8" s="1"/>
    </row>
    <row r="9" spans="2:15" ht="15" customHeight="1">
      <c r="B9" s="1"/>
      <c r="C9" s="6" t="s">
        <v>360</v>
      </c>
      <c r="D9" s="8">
        <v>24744.584935999999</v>
      </c>
      <c r="E9" s="145">
        <v>24740.550761999999</v>
      </c>
      <c r="F9" s="145">
        <v>23617.984491000003</v>
      </c>
      <c r="G9" s="145">
        <v>23528.088493000003</v>
      </c>
      <c r="H9" s="8">
        <v>23079.931441000001</v>
      </c>
      <c r="I9" s="145">
        <v>22775.176599000002</v>
      </c>
      <c r="J9" s="145">
        <v>22520.210912999999</v>
      </c>
      <c r="K9" s="1"/>
      <c r="L9" s="1"/>
    </row>
    <row r="10" spans="2:15" ht="15" customHeight="1">
      <c r="B10" s="1"/>
      <c r="C10" s="14" t="s">
        <v>445</v>
      </c>
      <c r="D10" s="88">
        <v>0.06</v>
      </c>
      <c r="E10" s="729">
        <v>0.13600000000000001</v>
      </c>
      <c r="F10" s="729">
        <v>8.8999999999999996E-2</v>
      </c>
      <c r="G10" s="729">
        <v>0.112</v>
      </c>
      <c r="H10" s="730">
        <v>0.114</v>
      </c>
      <c r="I10" s="729">
        <v>0.105</v>
      </c>
      <c r="J10" s="729">
        <v>0.16900000000000001</v>
      </c>
      <c r="K10" s="1"/>
      <c r="L10" s="1"/>
    </row>
    <row r="11" spans="2:15" ht="15" customHeight="1">
      <c r="B11" s="1"/>
      <c r="C11" s="6"/>
      <c r="D11" s="6"/>
      <c r="E11" s="6"/>
      <c r="F11" s="9"/>
      <c r="G11" s="9"/>
      <c r="H11" s="9"/>
      <c r="I11" s="9"/>
      <c r="J11" s="9"/>
      <c r="K11" s="1"/>
      <c r="L11" s="1"/>
      <c r="N11" s="2">
        <v>0</v>
      </c>
    </row>
    <row r="12" spans="2:15" ht="15" customHeight="1">
      <c r="B12" s="1"/>
      <c r="C12" s="774" t="s">
        <v>57</v>
      </c>
      <c r="D12" s="774"/>
      <c r="E12" s="774"/>
      <c r="F12" s="15"/>
      <c r="G12" s="15"/>
      <c r="H12" s="15"/>
      <c r="I12" s="15"/>
      <c r="J12" s="15"/>
      <c r="K12" s="1"/>
      <c r="L12" s="1"/>
      <c r="N12" s="2">
        <v>0</v>
      </c>
    </row>
    <row r="13" spans="2:15" ht="15" customHeight="1">
      <c r="B13" s="1"/>
      <c r="C13" s="6" t="s">
        <v>58</v>
      </c>
      <c r="D13" s="8">
        <v>2870.7423473775648</v>
      </c>
      <c r="E13" s="9">
        <v>2593.823357851692</v>
      </c>
      <c r="F13" s="9">
        <v>2483.3879753361089</v>
      </c>
      <c r="G13" s="9">
        <v>2346.7618970955346</v>
      </c>
      <c r="H13" s="8">
        <v>2462.5333394933332</v>
      </c>
      <c r="I13" s="9">
        <v>2273.022892026665</v>
      </c>
      <c r="J13" s="9">
        <v>2697.2067318299992</v>
      </c>
      <c r="K13" s="1"/>
      <c r="L13" s="1"/>
      <c r="N13" s="2">
        <v>0</v>
      </c>
    </row>
    <row r="14" spans="2:15" ht="15" customHeight="1">
      <c r="B14" s="1"/>
      <c r="C14" s="16" t="s">
        <v>59</v>
      </c>
      <c r="D14" s="8">
        <v>115815.66616356</v>
      </c>
      <c r="E14" s="9">
        <v>105368.50305322</v>
      </c>
      <c r="F14" s="9">
        <v>93976.489011260011</v>
      </c>
      <c r="G14" s="9">
        <v>92898.503541677142</v>
      </c>
      <c r="H14" s="8">
        <v>87104.778321231322</v>
      </c>
      <c r="I14" s="9">
        <v>85451.515824685179</v>
      </c>
      <c r="J14" s="9">
        <v>79341.398840430003</v>
      </c>
      <c r="K14" s="1"/>
      <c r="L14" s="1"/>
    </row>
    <row r="15" spans="2:15" ht="15" customHeight="1">
      <c r="B15" s="1"/>
      <c r="C15" s="6" t="s">
        <v>60</v>
      </c>
      <c r="D15" s="8">
        <v>557989</v>
      </c>
      <c r="E15" s="9">
        <v>534523</v>
      </c>
      <c r="F15" s="9">
        <v>502840</v>
      </c>
      <c r="G15" s="9">
        <v>501539</v>
      </c>
      <c r="H15" s="8">
        <v>495244</v>
      </c>
      <c r="I15" s="9">
        <v>487384</v>
      </c>
      <c r="J15" s="9">
        <v>471278</v>
      </c>
      <c r="K15" s="1"/>
      <c r="L15" s="1"/>
    </row>
    <row r="16" spans="2:15" ht="15" customHeight="1">
      <c r="B16" s="1"/>
      <c r="C16" s="14" t="s">
        <v>61</v>
      </c>
      <c r="D16" s="728">
        <v>23844</v>
      </c>
      <c r="E16" s="15">
        <v>23894</v>
      </c>
      <c r="F16" s="15">
        <v>24286.318591989999</v>
      </c>
      <c r="G16" s="15">
        <v>23938.987307870011</v>
      </c>
      <c r="H16" s="728">
        <v>23537</v>
      </c>
      <c r="I16" s="15">
        <v>23905.636024530002</v>
      </c>
      <c r="J16" s="15">
        <v>24109.872552410001</v>
      </c>
      <c r="K16" s="1"/>
      <c r="L16" s="1"/>
    </row>
    <row r="17" spans="2:21" ht="15" customHeight="1">
      <c r="B17" s="1"/>
      <c r="C17" s="6"/>
      <c r="D17" s="9"/>
      <c r="E17" s="9"/>
      <c r="F17" s="9"/>
      <c r="G17" s="9"/>
      <c r="H17" s="9"/>
      <c r="I17" s="9"/>
      <c r="J17" s="9"/>
      <c r="K17" s="1"/>
      <c r="L17" s="1"/>
    </row>
    <row r="18" spans="2:21" ht="15" customHeight="1">
      <c r="B18" s="1"/>
      <c r="C18" s="808" t="s">
        <v>2</v>
      </c>
      <c r="D18" s="808"/>
      <c r="E18" s="808"/>
      <c r="F18" s="15"/>
      <c r="G18" s="15"/>
      <c r="H18" s="15"/>
      <c r="I18" s="15"/>
      <c r="J18" s="15"/>
      <c r="K18" s="1"/>
      <c r="L18" s="1"/>
    </row>
    <row r="19" spans="2:21" ht="15" customHeight="1">
      <c r="B19" s="1"/>
      <c r="C19" s="6" t="s">
        <v>62</v>
      </c>
      <c r="D19" s="8">
        <v>4052.6648259488302</v>
      </c>
      <c r="E19" s="9">
        <v>3699.0171728182877</v>
      </c>
      <c r="F19" s="9">
        <v>3656.7481688087773</v>
      </c>
      <c r="G19" s="9">
        <v>3588.4128359343058</v>
      </c>
      <c r="H19" s="8">
        <v>3552.2319860692778</v>
      </c>
      <c r="I19" s="9">
        <v>3569.2438294441004</v>
      </c>
      <c r="J19" s="9">
        <v>3508.7135248003656</v>
      </c>
      <c r="K19" s="1"/>
      <c r="L19" s="1"/>
      <c r="N19" s="2">
        <v>0</v>
      </c>
    </row>
    <row r="20" spans="2:21" ht="15" customHeight="1">
      <c r="B20" s="1"/>
      <c r="C20" s="6" t="s">
        <v>63</v>
      </c>
      <c r="D20" s="146">
        <v>0.75203824384130291</v>
      </c>
      <c r="E20" s="147">
        <v>0.76394219374097028</v>
      </c>
      <c r="F20" s="147">
        <v>0.72859852845895956</v>
      </c>
      <c r="G20" s="147">
        <v>0.72527759523809165</v>
      </c>
      <c r="H20" s="146">
        <v>0.63901349900723481</v>
      </c>
      <c r="I20" s="147">
        <v>0.76394219374097028</v>
      </c>
      <c r="J20" s="147">
        <v>0.72859852845895956</v>
      </c>
      <c r="K20" s="1"/>
      <c r="L20" s="1"/>
      <c r="N20" s="2">
        <v>0</v>
      </c>
    </row>
    <row r="21" spans="2:21" ht="15" customHeight="1">
      <c r="B21" s="1"/>
      <c r="C21" s="6" t="s">
        <v>64</v>
      </c>
      <c r="D21" s="146">
        <v>0.14954636813809619</v>
      </c>
      <c r="E21" s="147">
        <v>1.2388269229649236E-2</v>
      </c>
      <c r="F21" s="147">
        <v>0.15970931057778151</v>
      </c>
      <c r="G21" s="147">
        <v>0.17161204956053408</v>
      </c>
      <c r="H21" s="146">
        <v>0.16422889964819007</v>
      </c>
      <c r="I21" s="147">
        <v>1.2388269229649236E-2</v>
      </c>
      <c r="J21" s="147">
        <v>0.15970931057778151</v>
      </c>
      <c r="K21" s="1"/>
      <c r="L21" s="1"/>
      <c r="N21" s="2">
        <v>0</v>
      </c>
    </row>
    <row r="22" spans="2:21" ht="15" customHeight="1">
      <c r="B22" s="1"/>
      <c r="C22" s="14" t="s">
        <v>65</v>
      </c>
      <c r="D22" s="731">
        <v>0.90158461197939921</v>
      </c>
      <c r="E22" s="732">
        <v>0.77633046297061947</v>
      </c>
      <c r="F22" s="732">
        <v>0.88830783903674126</v>
      </c>
      <c r="G22" s="732">
        <v>0.89688964479862576</v>
      </c>
      <c r="H22" s="731">
        <v>0.80324239865542491</v>
      </c>
      <c r="I22" s="732">
        <v>0.77633046297061947</v>
      </c>
      <c r="J22" s="732">
        <v>0.88830783903674126</v>
      </c>
      <c r="K22" s="1"/>
      <c r="L22" s="1"/>
    </row>
    <row r="23" spans="2:21" ht="15" customHeight="1">
      <c r="B23" s="1"/>
      <c r="C23" s="6"/>
      <c r="D23" s="9"/>
      <c r="E23" s="9"/>
      <c r="F23" s="9"/>
      <c r="G23" s="9"/>
      <c r="H23" s="9"/>
      <c r="I23" s="9"/>
      <c r="J23" s="9"/>
      <c r="K23" s="1"/>
      <c r="L23" s="1"/>
    </row>
    <row r="24" spans="2:21" ht="15" customHeight="1">
      <c r="B24" s="1"/>
      <c r="C24" s="774" t="s">
        <v>3</v>
      </c>
      <c r="D24" s="774"/>
      <c r="E24" s="774"/>
      <c r="F24" s="15"/>
      <c r="G24" s="15"/>
      <c r="H24" s="15"/>
      <c r="I24" s="15"/>
      <c r="J24" s="15"/>
      <c r="K24" s="1"/>
      <c r="L24" s="1"/>
      <c r="N24" s="2">
        <v>0</v>
      </c>
    </row>
    <row r="25" spans="2:21" ht="15" customHeight="1">
      <c r="B25" s="1"/>
      <c r="C25" s="6" t="s">
        <v>66</v>
      </c>
      <c r="D25" s="8">
        <v>261276.45336504362</v>
      </c>
      <c r="E25" s="9">
        <v>264290.02898468182</v>
      </c>
      <c r="F25" s="9">
        <v>257424.56676394941</v>
      </c>
      <c r="G25" s="9">
        <v>263370.05098744296</v>
      </c>
      <c r="H25" s="8">
        <v>259799.40109759232</v>
      </c>
      <c r="I25" s="9">
        <v>264125.46052040299</v>
      </c>
      <c r="J25" s="9">
        <v>262468.25743155461</v>
      </c>
      <c r="K25" s="1"/>
      <c r="L25" s="1"/>
      <c r="M25" s="497"/>
      <c r="N25" s="497">
        <v>2015</v>
      </c>
      <c r="O25" s="497">
        <v>2014</v>
      </c>
      <c r="P25" s="497" t="s">
        <v>307</v>
      </c>
      <c r="Q25" s="497" t="s">
        <v>307</v>
      </c>
      <c r="R25" s="497" t="s">
        <v>307</v>
      </c>
      <c r="S25" s="497">
        <v>2013</v>
      </c>
      <c r="T25" s="497">
        <v>0</v>
      </c>
      <c r="U25" s="497" t="s">
        <v>308</v>
      </c>
    </row>
    <row r="26" spans="2:21" ht="15" customHeight="1">
      <c r="B26" s="1"/>
      <c r="C26" s="148" t="s">
        <v>67</v>
      </c>
      <c r="D26" s="11">
        <f>D25/(D25+D14)</f>
        <v>0.69287168793572462</v>
      </c>
      <c r="E26" s="12">
        <f t="shared" ref="E26:J26" si="0">E25/(E25+E14)</f>
        <v>0.71495719989924011</v>
      </c>
      <c r="F26" s="12">
        <f t="shared" si="0"/>
        <v>0.73256628724708039</v>
      </c>
      <c r="G26" s="12">
        <f t="shared" si="0"/>
        <v>0.7392458515895094</v>
      </c>
      <c r="H26" s="11">
        <f t="shared" si="0"/>
        <v>0.74890824761131469</v>
      </c>
      <c r="I26" s="12">
        <f>I25/(I25+I14)</f>
        <v>0.75555736902898629</v>
      </c>
      <c r="J26" s="12">
        <f t="shared" si="0"/>
        <v>0.76787841599976181</v>
      </c>
      <c r="K26" s="1"/>
      <c r="L26" s="1"/>
      <c r="M26" s="497"/>
      <c r="N26" s="497" t="s">
        <v>310</v>
      </c>
      <c r="O26" s="497" t="s">
        <v>311</v>
      </c>
      <c r="P26" s="497" t="s">
        <v>312</v>
      </c>
      <c r="Q26" s="497" t="s">
        <v>313</v>
      </c>
      <c r="R26" s="497" t="s">
        <v>310</v>
      </c>
      <c r="S26" s="497" t="s">
        <v>311</v>
      </c>
      <c r="T26" s="497" t="s">
        <v>312</v>
      </c>
      <c r="U26" s="497">
        <v>2015</v>
      </c>
    </row>
    <row r="27" spans="2:21" ht="15" customHeight="1">
      <c r="B27" s="1"/>
      <c r="C27" s="148" t="s">
        <v>283</v>
      </c>
      <c r="D27" s="484">
        <v>5038.4824425800007</v>
      </c>
      <c r="E27" s="485">
        <v>2229.3193692488912</v>
      </c>
      <c r="F27" s="485">
        <v>5452.1214061477758</v>
      </c>
      <c r="G27" s="485">
        <v>72.234317776667183</v>
      </c>
      <c r="H27" s="484">
        <v>7069.5879241000011</v>
      </c>
      <c r="I27" s="9">
        <v>414.64808883499984</v>
      </c>
      <c r="J27" s="9">
        <v>476.80777812333253</v>
      </c>
      <c r="K27" s="1"/>
      <c r="L27" s="1"/>
      <c r="M27" s="497" t="s">
        <v>100</v>
      </c>
      <c r="N27" s="498">
        <v>3388.7655315900001</v>
      </c>
      <c r="O27" s="498">
        <v>1062.8981315600006</v>
      </c>
      <c r="P27" s="498">
        <v>5241.7581282199999</v>
      </c>
      <c r="Q27" s="498">
        <v>-290.36463594000026</v>
      </c>
      <c r="R27" s="498">
        <v>5332.4767626900011</v>
      </c>
      <c r="S27" s="498">
        <v>303.76264758000048</v>
      </c>
      <c r="T27" s="498">
        <v>204.28916583999924</v>
      </c>
      <c r="U27" s="498">
        <v>3388.7655315900001</v>
      </c>
    </row>
    <row r="28" spans="2:21" ht="15" customHeight="1">
      <c r="B28" s="1"/>
      <c r="C28" s="471" t="s">
        <v>173</v>
      </c>
      <c r="D28" s="11">
        <v>6.5494154710940597E-2</v>
      </c>
      <c r="E28" s="12">
        <v>6.5953814395769986E-2</v>
      </c>
      <c r="F28" s="12">
        <v>4.8077841789819303E-2</v>
      </c>
      <c r="G28" s="12">
        <v>4.6350656679607492E-2</v>
      </c>
      <c r="H28" s="11">
        <v>4.2429235460572763E-2</v>
      </c>
      <c r="I28" s="12">
        <v>4.8308291812453261E-2</v>
      </c>
      <c r="J28" s="12">
        <v>4.0232711033740848E-2</v>
      </c>
      <c r="K28" s="1"/>
      <c r="L28" s="1"/>
      <c r="M28" s="497"/>
      <c r="N28" s="497">
        <v>2015</v>
      </c>
      <c r="O28" s="497">
        <v>2014</v>
      </c>
      <c r="P28" s="497" t="s">
        <v>307</v>
      </c>
      <c r="Q28" s="497" t="s">
        <v>307</v>
      </c>
      <c r="R28" s="497" t="s">
        <v>307</v>
      </c>
      <c r="S28" s="497">
        <v>2013</v>
      </c>
      <c r="T28" s="497">
        <v>0</v>
      </c>
      <c r="U28" s="497" t="s">
        <v>308</v>
      </c>
    </row>
    <row r="29" spans="2:21" ht="15" customHeight="1">
      <c r="B29" s="1"/>
      <c r="C29" s="713" t="s">
        <v>174</v>
      </c>
      <c r="D29" s="711">
        <v>0.1245</v>
      </c>
      <c r="E29" s="712">
        <v>0.11650000000000001</v>
      </c>
      <c r="F29" s="712">
        <v>0.15</v>
      </c>
      <c r="G29" s="712">
        <v>0.151</v>
      </c>
      <c r="H29" s="711">
        <v>0.14599999999999999</v>
      </c>
      <c r="I29" s="712">
        <v>0.151</v>
      </c>
      <c r="J29" s="712">
        <v>0.14499999999999999</v>
      </c>
      <c r="K29" s="1"/>
      <c r="L29" s="1"/>
      <c r="M29" s="497"/>
      <c r="N29" s="497" t="s">
        <v>310</v>
      </c>
      <c r="O29" s="497" t="s">
        <v>311</v>
      </c>
      <c r="P29" s="497" t="s">
        <v>312</v>
      </c>
      <c r="Q29" s="497" t="s">
        <v>313</v>
      </c>
      <c r="R29" s="497" t="s">
        <v>310</v>
      </c>
      <c r="S29" s="497" t="s">
        <v>311</v>
      </c>
      <c r="T29" s="497" t="s">
        <v>312</v>
      </c>
      <c r="U29" s="497">
        <v>2015</v>
      </c>
    </row>
    <row r="30" spans="2:21" ht="15" customHeight="1">
      <c r="B30" s="1"/>
      <c r="C30" s="6"/>
      <c r="D30" s="9"/>
      <c r="E30" s="9"/>
      <c r="F30" s="9"/>
      <c r="G30" s="9"/>
      <c r="H30" s="9"/>
      <c r="I30" s="9"/>
      <c r="J30" s="9"/>
      <c r="K30" s="1"/>
      <c r="L30" s="1"/>
      <c r="M30" s="497" t="s">
        <v>99</v>
      </c>
      <c r="N30" s="498">
        <v>101.76280788000008</v>
      </c>
      <c r="O30" s="498">
        <v>433.21449374444637</v>
      </c>
      <c r="P30" s="498">
        <v>264.63321233888701</v>
      </c>
      <c r="Q30" s="498">
        <v>394.31699781666748</v>
      </c>
      <c r="R30" s="498">
        <v>1762.0342336666668</v>
      </c>
      <c r="S30" s="498">
        <v>512.24137891666601</v>
      </c>
      <c r="T30" s="498">
        <v>405.17603048333331</v>
      </c>
      <c r="U30" s="498">
        <v>101.76280788000008</v>
      </c>
    </row>
    <row r="31" spans="2:21" ht="15" customHeight="1">
      <c r="B31" s="1"/>
      <c r="C31" s="774" t="s">
        <v>47</v>
      </c>
      <c r="D31" s="774"/>
      <c r="E31" s="774"/>
      <c r="F31" s="15"/>
      <c r="G31" s="15"/>
      <c r="H31" s="15"/>
      <c r="I31" s="15"/>
      <c r="J31" s="15"/>
      <c r="K31" s="1"/>
      <c r="L31" s="1"/>
    </row>
    <row r="32" spans="2:21" ht="15" customHeight="1">
      <c r="B32" s="1"/>
      <c r="C32" s="6" t="s">
        <v>446</v>
      </c>
      <c r="D32" s="11">
        <v>0.12913812330731242</v>
      </c>
      <c r="E32" s="12">
        <v>0.13004689145978801</v>
      </c>
      <c r="F32" s="12">
        <v>0.13335077524220607</v>
      </c>
      <c r="G32" s="12">
        <v>0.140588866445154</v>
      </c>
      <c r="H32" s="11">
        <v>0.14397451013254392</v>
      </c>
      <c r="I32" s="12">
        <v>0.13375752520278655</v>
      </c>
      <c r="J32" s="12">
        <v>0.13361275853130342</v>
      </c>
      <c r="K32" s="1"/>
      <c r="L32" s="1"/>
    </row>
    <row r="33" spans="2:12" ht="15" customHeight="1">
      <c r="B33" s="1"/>
      <c r="C33" s="6" t="s">
        <v>132</v>
      </c>
      <c r="D33" s="8">
        <v>66052.176914158481</v>
      </c>
      <c r="E33" s="9">
        <v>64664.166289261892</v>
      </c>
      <c r="F33" s="9">
        <v>61903.747833950307</v>
      </c>
      <c r="G33" s="9">
        <v>60849.824486000005</v>
      </c>
      <c r="H33" s="8">
        <v>55471.631439000004</v>
      </c>
      <c r="I33" s="9">
        <v>54101.553087663677</v>
      </c>
      <c r="J33" s="9">
        <v>51716.793807000002</v>
      </c>
      <c r="K33" s="1"/>
      <c r="L33" s="1"/>
    </row>
    <row r="34" spans="2:12" ht="15" customHeight="1">
      <c r="B34" s="1"/>
      <c r="C34" s="6" t="s">
        <v>546</v>
      </c>
      <c r="D34" s="11">
        <v>0.13763018435603155</v>
      </c>
      <c r="E34" s="12">
        <v>0.13487692678220026</v>
      </c>
      <c r="F34" s="12">
        <v>0.14143942575364235</v>
      </c>
      <c r="G34" s="12">
        <v>0.14132486112077253</v>
      </c>
      <c r="H34" s="11">
        <v>0.1479233376138788</v>
      </c>
      <c r="I34" s="12">
        <v>0.13645231671282856</v>
      </c>
      <c r="J34" s="12">
        <v>0.13909874809001518</v>
      </c>
      <c r="K34" s="1"/>
      <c r="L34" s="1"/>
    </row>
    <row r="35" spans="2:12" ht="15" customHeight="1">
      <c r="B35" s="1"/>
      <c r="C35" s="6" t="s">
        <v>547</v>
      </c>
      <c r="D35" s="146">
        <v>1.7337157256807347</v>
      </c>
      <c r="E35" s="147">
        <v>1.7503641800187522</v>
      </c>
      <c r="F35" s="147">
        <v>1.8187243785649492</v>
      </c>
      <c r="G35" s="147">
        <v>1.7796365655527595</v>
      </c>
      <c r="H35" s="146">
        <v>1.8157279985213344</v>
      </c>
      <c r="I35" s="147">
        <v>1.7583196610047129</v>
      </c>
      <c r="J35" s="147">
        <v>1.7783061075712765</v>
      </c>
      <c r="K35" s="1"/>
      <c r="L35" s="1"/>
    </row>
    <row r="36" spans="2:12" ht="15" customHeight="1">
      <c r="B36" s="1"/>
      <c r="C36" s="6" t="s">
        <v>548</v>
      </c>
      <c r="D36" s="146">
        <v>1.5298391717773341</v>
      </c>
      <c r="E36" s="147">
        <v>1.7130162704640062</v>
      </c>
      <c r="F36" s="147">
        <v>2.0942965057083667</v>
      </c>
      <c r="G36" s="147">
        <v>2.1108358099877313</v>
      </c>
      <c r="H36" s="146">
        <v>2.2992173534452833</v>
      </c>
      <c r="I36" s="147">
        <v>2.5388846525512019</v>
      </c>
      <c r="J36" s="147">
        <v>2.8491160575354666</v>
      </c>
      <c r="K36" s="1"/>
      <c r="L36" s="1"/>
    </row>
    <row r="37" spans="2:12" ht="15" customHeight="1">
      <c r="B37" s="1"/>
      <c r="C37" s="6" t="s">
        <v>96</v>
      </c>
      <c r="D37" s="13">
        <v>0.1575</v>
      </c>
      <c r="E37" s="12">
        <v>0.15</v>
      </c>
      <c r="F37" s="12">
        <v>0.17853529274900448</v>
      </c>
      <c r="G37" s="12">
        <v>0.15672307302241004</v>
      </c>
      <c r="H37" s="11">
        <v>0.14970289365053807</v>
      </c>
      <c r="I37" s="12">
        <v>0.13592083756283194</v>
      </c>
      <c r="J37" s="12">
        <v>0.13070391251717195</v>
      </c>
      <c r="K37" s="1"/>
      <c r="L37" s="1"/>
    </row>
    <row r="38" spans="2:12" ht="15" customHeight="1">
      <c r="B38" s="1"/>
      <c r="C38" s="710" t="s">
        <v>97</v>
      </c>
      <c r="D38" s="711">
        <v>0.1396</v>
      </c>
      <c r="E38" s="712">
        <v>0.13300000000000001</v>
      </c>
      <c r="F38" s="712">
        <v>0.16185700483297227</v>
      </c>
      <c r="G38" s="712">
        <v>0.14806363383882973</v>
      </c>
      <c r="H38" s="711">
        <v>0.14133650689988914</v>
      </c>
      <c r="I38" s="712">
        <v>0.12845012189227054</v>
      </c>
      <c r="J38" s="712">
        <v>0.12353729951271521</v>
      </c>
      <c r="K38" s="1"/>
      <c r="L38" s="1"/>
    </row>
    <row r="39" spans="2:12" ht="15" customHeight="1">
      <c r="B39" s="1"/>
      <c r="C39" s="708" t="s">
        <v>176</v>
      </c>
      <c r="D39" s="773">
        <v>0</v>
      </c>
      <c r="E39" s="773">
        <v>0</v>
      </c>
      <c r="F39" s="773">
        <v>0</v>
      </c>
      <c r="G39" s="773">
        <v>0</v>
      </c>
      <c r="H39" s="773">
        <v>0</v>
      </c>
      <c r="I39" s="773">
        <v>0</v>
      </c>
      <c r="J39" s="773">
        <v>0</v>
      </c>
      <c r="K39" s="1"/>
      <c r="L39" s="1"/>
    </row>
    <row r="40" spans="2:12" ht="9.9499999999999993" customHeight="1">
      <c r="B40" s="1"/>
      <c r="C40" s="708" t="s">
        <v>177</v>
      </c>
      <c r="D40" s="708"/>
      <c r="E40" s="708"/>
      <c r="F40" s="708"/>
      <c r="G40" s="708"/>
      <c r="H40" s="708"/>
      <c r="I40" s="708"/>
      <c r="J40" s="708"/>
      <c r="K40" s="1"/>
      <c r="L40" s="1"/>
    </row>
    <row r="41" spans="2:12" ht="9.9499999999999993" customHeight="1">
      <c r="B41" s="1"/>
      <c r="C41" s="708" t="s">
        <v>178</v>
      </c>
      <c r="D41" s="708"/>
      <c r="E41" s="708"/>
      <c r="F41" s="708"/>
      <c r="G41" s="708"/>
      <c r="H41" s="708"/>
      <c r="I41" s="708"/>
      <c r="J41" s="708"/>
      <c r="K41" s="1"/>
      <c r="L41" s="1"/>
    </row>
    <row r="42" spans="2:12" ht="29.25" customHeight="1">
      <c r="B42" s="1"/>
      <c r="C42" s="807" t="s">
        <v>179</v>
      </c>
      <c r="D42" s="807"/>
      <c r="E42" s="807"/>
      <c r="F42" s="807"/>
      <c r="G42" s="807"/>
      <c r="H42" s="807"/>
      <c r="I42" s="807"/>
      <c r="J42" s="807"/>
      <c r="K42" s="1"/>
      <c r="L42" s="1"/>
    </row>
    <row r="43" spans="2:12" ht="9.9499999999999993" customHeight="1">
      <c r="B43" s="1"/>
      <c r="C43" s="709"/>
      <c r="D43" s="709"/>
      <c r="E43" s="709"/>
      <c r="F43" s="709"/>
      <c r="G43" s="709"/>
      <c r="H43" s="709"/>
      <c r="I43" s="709"/>
      <c r="J43" s="709"/>
      <c r="K43" s="1"/>
      <c r="L43" s="1"/>
    </row>
    <row r="44" spans="2:12">
      <c r="B44" s="1"/>
      <c r="C44" s="709"/>
      <c r="D44" s="709"/>
      <c r="E44" s="709"/>
      <c r="F44" s="709"/>
      <c r="G44" s="709"/>
      <c r="H44" s="709"/>
      <c r="I44" s="709"/>
      <c r="J44" s="709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2">
    <mergeCell ref="C42:J42"/>
    <mergeCell ref="C18:E18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1"/>
  <sheetViews>
    <sheetView workbookViewId="0"/>
  </sheetViews>
  <sheetFormatPr defaultColWidth="9.140625" defaultRowHeight="15" outlineLevelCol="1"/>
  <cols>
    <col min="1" max="2" width="9.140625" style="2"/>
    <col min="3" max="3" width="34.42578125" style="2" customWidth="1"/>
    <col min="4" max="4" width="9.7109375" style="2" customWidth="1"/>
    <col min="5" max="9" width="6.85546875" style="2" customWidth="1"/>
    <col min="10" max="10" width="6.85546875" style="2" hidden="1" customWidth="1" outlineLevel="1"/>
    <col min="11" max="11" width="6.85546875" style="2" customWidth="1" collapsed="1"/>
    <col min="12" max="16384" width="9.140625" style="2"/>
  </cols>
  <sheetData>
    <row r="1" spans="2:15">
      <c r="B1" s="402"/>
      <c r="C1" s="397"/>
      <c r="D1" s="397"/>
      <c r="E1" s="397"/>
      <c r="F1" s="397"/>
      <c r="G1" s="397"/>
      <c r="H1" s="397"/>
      <c r="I1" s="397"/>
      <c r="J1" s="397"/>
      <c r="K1" s="402"/>
      <c r="L1" s="397"/>
      <c r="M1" s="402"/>
      <c r="N1" s="402"/>
      <c r="O1" s="402"/>
    </row>
    <row r="2" spans="2:15">
      <c r="B2" s="402"/>
      <c r="C2" s="810" t="s">
        <v>188</v>
      </c>
      <c r="D2" s="810"/>
      <c r="E2" s="810"/>
      <c r="F2" s="397"/>
      <c r="G2" s="402"/>
      <c r="H2" s="402"/>
      <c r="I2" s="402"/>
      <c r="J2" s="402"/>
      <c r="K2" s="402"/>
      <c r="L2" s="397"/>
      <c r="M2" s="402"/>
      <c r="N2" s="402"/>
      <c r="O2" s="402"/>
    </row>
    <row r="3" spans="2:15">
      <c r="B3" s="402"/>
      <c r="C3" s="403" t="s">
        <v>51</v>
      </c>
      <c r="D3" s="403" t="s">
        <v>52</v>
      </c>
      <c r="E3" s="404" t="s">
        <v>53</v>
      </c>
      <c r="F3" s="397"/>
      <c r="G3" s="402"/>
      <c r="H3" s="402"/>
      <c r="I3" s="402"/>
      <c r="J3" s="402"/>
      <c r="K3" s="402"/>
      <c r="L3" s="397"/>
      <c r="M3" s="402"/>
      <c r="N3" s="402"/>
      <c r="O3" s="402"/>
    </row>
    <row r="4" spans="2:15">
      <c r="B4" s="402"/>
      <c r="C4" s="396" t="s">
        <v>447</v>
      </c>
      <c r="D4" s="399">
        <v>0</v>
      </c>
      <c r="E4" s="395">
        <v>9.6500000000000002E-2</v>
      </c>
      <c r="F4" s="397"/>
      <c r="G4" s="402"/>
      <c r="H4" s="402"/>
      <c r="I4" s="402"/>
      <c r="J4" s="402"/>
      <c r="K4" s="402"/>
      <c r="L4" s="397"/>
      <c r="M4" s="402"/>
      <c r="N4" s="402"/>
      <c r="O4" s="402"/>
    </row>
    <row r="5" spans="2:15">
      <c r="B5" s="402"/>
      <c r="C5" s="396" t="s">
        <v>448</v>
      </c>
      <c r="D5" s="399">
        <v>0</v>
      </c>
      <c r="E5" s="395">
        <v>3.2399999999999998E-2</v>
      </c>
      <c r="F5" s="397"/>
      <c r="G5" s="397"/>
      <c r="H5" s="402"/>
      <c r="I5" s="402"/>
      <c r="J5" s="402"/>
      <c r="K5" s="402"/>
      <c r="L5" s="397"/>
      <c r="M5" s="402"/>
      <c r="N5" s="402"/>
      <c r="O5" s="402"/>
    </row>
    <row r="6" spans="2:15">
      <c r="B6" s="402"/>
      <c r="C6" s="396" t="s">
        <v>449</v>
      </c>
      <c r="D6" s="399">
        <v>0</v>
      </c>
      <c r="E6" s="395">
        <v>3.1600000000000003E-2</v>
      </c>
      <c r="F6" s="397"/>
      <c r="G6" s="402"/>
      <c r="H6" s="402"/>
      <c r="I6" s="402"/>
      <c r="J6" s="402"/>
      <c r="K6" s="402"/>
      <c r="L6" s="397"/>
      <c r="M6" s="402"/>
      <c r="N6" s="402"/>
      <c r="O6" s="402"/>
    </row>
    <row r="7" spans="2:15">
      <c r="B7" s="402"/>
      <c r="C7" s="396" t="s">
        <v>450</v>
      </c>
      <c r="D7" s="399">
        <v>0</v>
      </c>
      <c r="E7" s="395">
        <v>2.86E-2</v>
      </c>
      <c r="F7" s="397"/>
      <c r="G7" s="402"/>
      <c r="H7" s="402"/>
      <c r="I7" s="402"/>
      <c r="J7" s="402"/>
      <c r="K7" s="402"/>
      <c r="L7" s="397"/>
      <c r="M7" s="402"/>
      <c r="N7" s="402"/>
      <c r="O7" s="402"/>
    </row>
    <row r="8" spans="2:15">
      <c r="B8" s="402"/>
      <c r="C8" s="396" t="s">
        <v>451</v>
      </c>
      <c r="D8" s="399" t="s">
        <v>452</v>
      </c>
      <c r="E8" s="395">
        <v>2.6800000000000001E-2</v>
      </c>
      <c r="F8" s="397"/>
      <c r="G8" s="402"/>
      <c r="H8" s="402"/>
      <c r="I8" s="402"/>
      <c r="J8" s="402"/>
      <c r="K8" s="402"/>
      <c r="L8" s="397"/>
      <c r="M8" s="402"/>
      <c r="N8" s="402"/>
      <c r="O8" s="402"/>
    </row>
    <row r="9" spans="2:15">
      <c r="B9" s="402"/>
      <c r="C9" s="396" t="s">
        <v>453</v>
      </c>
      <c r="D9" s="399" t="s">
        <v>452</v>
      </c>
      <c r="E9" s="395">
        <v>2.5399999999999999E-2</v>
      </c>
      <c r="F9" s="397"/>
      <c r="G9" s="402"/>
      <c r="H9" s="402"/>
      <c r="I9" s="402"/>
      <c r="J9" s="402"/>
      <c r="K9" s="402"/>
      <c r="L9" s="397"/>
      <c r="M9" s="402"/>
      <c r="N9" s="402"/>
      <c r="O9" s="402"/>
    </row>
    <row r="10" spans="2:15">
      <c r="B10" s="402"/>
      <c r="C10" s="396" t="s">
        <v>454</v>
      </c>
      <c r="D10" s="399" t="s">
        <v>452</v>
      </c>
      <c r="E10" s="395">
        <v>1.9400000000000001E-2</v>
      </c>
      <c r="F10" s="397"/>
      <c r="G10" s="402"/>
      <c r="H10" s="402"/>
      <c r="I10" s="402"/>
      <c r="J10" s="402"/>
      <c r="K10" s="402"/>
      <c r="L10" s="397"/>
      <c r="M10" s="402"/>
      <c r="N10" s="402"/>
      <c r="O10" s="402"/>
    </row>
    <row r="11" spans="2:15">
      <c r="B11" s="402"/>
      <c r="C11" s="396" t="s">
        <v>455</v>
      </c>
      <c r="D11" s="399">
        <v>0</v>
      </c>
      <c r="E11" s="395">
        <v>1.9400000000000001E-2</v>
      </c>
      <c r="F11" s="397"/>
      <c r="G11" s="402"/>
      <c r="H11" s="402"/>
      <c r="I11" s="402"/>
      <c r="J11" s="402"/>
      <c r="K11" s="402"/>
      <c r="L11" s="397"/>
      <c r="M11" s="402"/>
      <c r="N11" s="402"/>
      <c r="O11" s="402"/>
    </row>
    <row r="12" spans="2:15">
      <c r="B12" s="402"/>
      <c r="C12" s="396" t="s">
        <v>456</v>
      </c>
      <c r="D12" s="399">
        <v>0</v>
      </c>
      <c r="E12" s="395">
        <v>1.8800000000000001E-2</v>
      </c>
      <c r="F12" s="397"/>
      <c r="G12" s="402"/>
      <c r="H12" s="402"/>
      <c r="I12" s="402"/>
      <c r="J12" s="402"/>
      <c r="K12" s="402"/>
      <c r="L12" s="397"/>
      <c r="M12" s="402"/>
      <c r="N12" s="402"/>
      <c r="O12" s="402"/>
    </row>
    <row r="13" spans="2:15">
      <c r="B13" s="402"/>
      <c r="C13" s="396" t="s">
        <v>457</v>
      </c>
      <c r="D13" s="399">
        <v>0</v>
      </c>
      <c r="E13" s="395">
        <v>1.72E-2</v>
      </c>
      <c r="F13" s="397"/>
      <c r="G13" s="402"/>
      <c r="H13" s="402"/>
      <c r="I13" s="402"/>
      <c r="J13" s="402"/>
      <c r="K13" s="402"/>
      <c r="L13" s="397"/>
      <c r="M13" s="402"/>
      <c r="N13" s="402"/>
      <c r="O13" s="402"/>
    </row>
    <row r="14" spans="2:15">
      <c r="B14" s="402"/>
      <c r="C14" s="396" t="s">
        <v>458</v>
      </c>
      <c r="D14" s="399" t="s">
        <v>4</v>
      </c>
      <c r="E14" s="395">
        <v>0.12039999999999999</v>
      </c>
      <c r="F14" s="397"/>
      <c r="G14" s="402"/>
      <c r="H14" s="402"/>
      <c r="I14" s="402"/>
      <c r="J14" s="402"/>
      <c r="K14" s="402"/>
      <c r="L14" s="397"/>
      <c r="M14" s="402"/>
      <c r="N14" s="402"/>
      <c r="O14" s="402"/>
    </row>
    <row r="15" spans="2:15">
      <c r="B15" s="402"/>
      <c r="C15" s="394" t="s">
        <v>459</v>
      </c>
      <c r="D15" s="400"/>
      <c r="E15" s="393">
        <v>0.4365</v>
      </c>
      <c r="F15" s="397"/>
      <c r="G15" s="402"/>
      <c r="H15" s="402"/>
      <c r="I15" s="402"/>
      <c r="J15" s="402"/>
      <c r="K15" s="402"/>
      <c r="L15" s="397"/>
      <c r="M15" s="402"/>
      <c r="N15" s="402"/>
      <c r="O15" s="402"/>
    </row>
    <row r="16" spans="2:15">
      <c r="B16" s="402"/>
      <c r="C16" s="715" t="s">
        <v>460</v>
      </c>
      <c r="D16" s="771"/>
      <c r="E16" s="772"/>
      <c r="F16" s="397"/>
      <c r="G16" s="402"/>
      <c r="H16" s="402"/>
      <c r="I16" s="402"/>
      <c r="J16" s="402"/>
      <c r="K16" s="402"/>
      <c r="L16" s="397"/>
      <c r="M16" s="402"/>
      <c r="N16" s="402"/>
      <c r="O16" s="402"/>
    </row>
    <row r="17" spans="2:15">
      <c r="B17" s="402"/>
      <c r="C17" s="397"/>
      <c r="D17" s="397"/>
      <c r="E17" s="398"/>
      <c r="F17" s="397"/>
      <c r="G17" s="402"/>
      <c r="H17" s="402"/>
      <c r="I17" s="402"/>
      <c r="J17" s="402"/>
      <c r="K17" s="402"/>
      <c r="L17" s="397"/>
      <c r="M17" s="402"/>
      <c r="N17" s="402"/>
      <c r="O17" s="402"/>
    </row>
    <row r="18" spans="2:15">
      <c r="B18" s="402"/>
      <c r="C18" s="810" t="s">
        <v>189</v>
      </c>
      <c r="D18" s="810"/>
      <c r="E18" s="810"/>
      <c r="F18" s="397"/>
      <c r="G18" s="402"/>
      <c r="H18" s="402"/>
      <c r="I18" s="402"/>
      <c r="J18" s="402"/>
      <c r="K18" s="402"/>
      <c r="L18" s="397"/>
      <c r="M18" s="402"/>
      <c r="N18" s="402"/>
      <c r="O18" s="402"/>
    </row>
    <row r="19" spans="2:15">
      <c r="B19" s="402"/>
      <c r="C19" s="406"/>
      <c r="D19" s="811" t="s">
        <v>54</v>
      </c>
      <c r="E19" s="811"/>
      <c r="F19" s="409"/>
      <c r="G19" s="402"/>
      <c r="H19" s="402"/>
      <c r="I19" s="402"/>
      <c r="J19" s="402"/>
      <c r="K19" s="402"/>
      <c r="L19" s="397"/>
      <c r="M19" s="402"/>
      <c r="N19" s="402"/>
      <c r="O19" s="402"/>
    </row>
    <row r="20" spans="2:15">
      <c r="B20" s="402"/>
      <c r="C20" s="407"/>
      <c r="D20" s="408" t="s">
        <v>55</v>
      </c>
      <c r="E20" s="408" t="s">
        <v>56</v>
      </c>
      <c r="F20" s="409"/>
      <c r="G20" s="402"/>
      <c r="H20" s="402"/>
      <c r="I20" s="402"/>
      <c r="J20" s="402"/>
      <c r="K20" s="402"/>
      <c r="L20" s="397"/>
      <c r="M20" s="402"/>
      <c r="N20" s="402"/>
      <c r="O20" s="402"/>
    </row>
    <row r="21" spans="2:15">
      <c r="B21" s="402"/>
      <c r="C21" s="401" t="s">
        <v>103</v>
      </c>
      <c r="D21" s="409" t="s">
        <v>468</v>
      </c>
      <c r="E21" s="409" t="s">
        <v>469</v>
      </c>
      <c r="F21" s="809" t="s">
        <v>470</v>
      </c>
      <c r="G21" s="809"/>
      <c r="H21" s="809"/>
      <c r="I21" s="397"/>
      <c r="J21" s="397"/>
      <c r="K21" s="402"/>
      <c r="L21" s="397"/>
      <c r="M21" s="402"/>
      <c r="N21" s="402"/>
      <c r="O21" s="402"/>
    </row>
    <row r="22" spans="2:15">
      <c r="B22" s="402"/>
      <c r="C22" s="401" t="s">
        <v>471</v>
      </c>
      <c r="D22" s="409" t="s">
        <v>472</v>
      </c>
      <c r="E22" s="409" t="s">
        <v>473</v>
      </c>
      <c r="F22" s="809" t="s">
        <v>474</v>
      </c>
      <c r="G22" s="809"/>
      <c r="H22" s="809"/>
      <c r="I22" s="397"/>
      <c r="J22" s="397"/>
      <c r="K22" s="402"/>
      <c r="L22" s="397"/>
      <c r="M22" s="402"/>
      <c r="N22" s="402"/>
      <c r="O22" s="402"/>
    </row>
    <row r="23" spans="2:15">
      <c r="B23" s="402"/>
      <c r="C23" s="401" t="s">
        <v>475</v>
      </c>
      <c r="D23" s="409" t="s">
        <v>476</v>
      </c>
      <c r="E23" s="409" t="s">
        <v>477</v>
      </c>
      <c r="F23" s="809" t="s">
        <v>478</v>
      </c>
      <c r="G23" s="809"/>
      <c r="H23" s="809"/>
      <c r="I23" s="397"/>
      <c r="J23" s="397"/>
      <c r="K23" s="402"/>
      <c r="L23" s="397"/>
      <c r="M23" s="402"/>
      <c r="N23" s="402"/>
      <c r="O23" s="402"/>
    </row>
    <row r="24" spans="2:15">
      <c r="B24" s="402"/>
      <c r="C24" s="405" t="s">
        <v>479</v>
      </c>
      <c r="D24" s="410" t="s">
        <v>480</v>
      </c>
      <c r="E24" s="410" t="s">
        <v>481</v>
      </c>
      <c r="F24" s="437"/>
      <c r="G24" s="437"/>
      <c r="H24" s="437"/>
      <c r="I24" s="397"/>
      <c r="J24" s="397"/>
      <c r="K24" s="402"/>
      <c r="L24" s="397"/>
      <c r="M24" s="402"/>
      <c r="N24" s="402"/>
      <c r="O24" s="402"/>
    </row>
    <row r="25" spans="2:15"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397"/>
      <c r="M25" s="402"/>
      <c r="N25" s="402"/>
      <c r="O25" s="402"/>
    </row>
    <row r="26" spans="2:15">
      <c r="B26" s="402"/>
      <c r="C26" s="810" t="s">
        <v>243</v>
      </c>
      <c r="D26" s="810"/>
      <c r="E26" s="810"/>
      <c r="F26" s="402"/>
      <c r="G26" s="402"/>
      <c r="H26" s="402"/>
      <c r="I26" s="402"/>
      <c r="J26" s="402"/>
      <c r="K26" s="402"/>
      <c r="L26" s="397"/>
      <c r="M26" s="402"/>
      <c r="N26" s="402"/>
      <c r="O26" s="402"/>
    </row>
    <row r="27" spans="2:15">
      <c r="B27" s="402"/>
      <c r="C27" s="411" t="s">
        <v>461</v>
      </c>
      <c r="D27" s="411"/>
      <c r="E27" s="402"/>
      <c r="F27" s="402"/>
      <c r="G27" s="402"/>
      <c r="H27" s="402"/>
      <c r="I27" s="402"/>
      <c r="J27" s="402"/>
      <c r="K27" s="402"/>
      <c r="L27" s="397"/>
      <c r="M27" s="402"/>
      <c r="N27" s="402"/>
      <c r="O27" s="402"/>
    </row>
    <row r="28" spans="2:15">
      <c r="B28" s="402"/>
      <c r="C28" s="411" t="s">
        <v>462</v>
      </c>
      <c r="D28" s="412">
        <v>0.37</v>
      </c>
      <c r="E28" s="402"/>
      <c r="F28" s="402"/>
      <c r="G28" s="402"/>
      <c r="H28" s="402"/>
      <c r="I28" s="402"/>
      <c r="J28" s="402"/>
      <c r="K28" s="402"/>
      <c r="L28" s="397"/>
      <c r="M28" s="402"/>
      <c r="N28" s="402"/>
      <c r="O28" s="402"/>
    </row>
    <row r="29" spans="2:15">
      <c r="B29" s="402"/>
      <c r="C29" s="411" t="s">
        <v>463</v>
      </c>
      <c r="D29" s="412">
        <v>0.23</v>
      </c>
      <c r="E29" s="402"/>
      <c r="F29" s="402"/>
      <c r="G29" s="402"/>
      <c r="H29" s="402"/>
      <c r="I29" s="402"/>
      <c r="J29" s="402"/>
      <c r="K29" s="402"/>
      <c r="L29" s="397"/>
      <c r="M29" s="402"/>
      <c r="N29" s="402"/>
      <c r="O29" s="402"/>
    </row>
    <row r="30" spans="2:15">
      <c r="B30" s="402"/>
      <c r="C30" s="411" t="s">
        <v>464</v>
      </c>
      <c r="D30" s="412">
        <v>0.13</v>
      </c>
      <c r="E30" s="402"/>
      <c r="F30" s="402"/>
      <c r="G30" s="402"/>
      <c r="H30" s="402"/>
      <c r="I30" s="402"/>
      <c r="J30" s="402"/>
      <c r="K30" s="402"/>
      <c r="L30" s="397"/>
      <c r="M30" s="402"/>
      <c r="N30" s="402"/>
      <c r="O30" s="402"/>
    </row>
    <row r="31" spans="2:15">
      <c r="B31" s="402"/>
      <c r="C31" s="411" t="s">
        <v>465</v>
      </c>
      <c r="D31" s="412">
        <v>0.09</v>
      </c>
      <c r="E31" s="402"/>
      <c r="F31" s="402"/>
      <c r="G31" s="402"/>
      <c r="H31" s="402"/>
      <c r="I31" s="402"/>
      <c r="J31" s="402"/>
      <c r="K31" s="402"/>
      <c r="L31" s="397"/>
      <c r="M31" s="402"/>
      <c r="N31" s="402"/>
      <c r="O31" s="402"/>
    </row>
    <row r="32" spans="2:15">
      <c r="B32" s="402"/>
      <c r="C32" s="411" t="s">
        <v>466</v>
      </c>
      <c r="D32" s="412">
        <v>0.05</v>
      </c>
      <c r="E32" s="402"/>
      <c r="F32" s="402"/>
      <c r="G32" s="402"/>
      <c r="H32" s="402"/>
      <c r="I32" s="402"/>
      <c r="J32" s="402"/>
      <c r="K32" s="402"/>
      <c r="L32" s="397"/>
      <c r="M32" s="402"/>
      <c r="N32" s="402"/>
      <c r="O32" s="402"/>
    </row>
    <row r="33" spans="2:15">
      <c r="B33" s="402"/>
      <c r="C33" s="411" t="s">
        <v>467</v>
      </c>
      <c r="D33" s="412">
        <v>0.13</v>
      </c>
      <c r="E33" s="402"/>
      <c r="F33" s="402"/>
      <c r="G33" s="402"/>
      <c r="H33" s="402"/>
      <c r="I33" s="402"/>
      <c r="J33" s="402"/>
      <c r="K33" s="402"/>
      <c r="L33" s="397"/>
      <c r="M33" s="402"/>
      <c r="N33" s="402"/>
      <c r="O33" s="402"/>
    </row>
    <row r="34" spans="2:15"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397"/>
      <c r="M34" s="402"/>
      <c r="N34" s="402"/>
      <c r="O34" s="402"/>
    </row>
    <row r="35" spans="2:15"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397"/>
      <c r="M35" s="402"/>
      <c r="N35" s="402"/>
      <c r="O35" s="402"/>
    </row>
    <row r="36" spans="2:15"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397"/>
      <c r="M36" s="402"/>
      <c r="N36" s="402"/>
      <c r="O36" s="402"/>
    </row>
    <row r="37" spans="2:15"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397"/>
      <c r="M37" s="402"/>
      <c r="N37" s="402"/>
      <c r="O37" s="402"/>
    </row>
    <row r="38" spans="2:15"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397"/>
      <c r="M38" s="402"/>
      <c r="N38" s="402"/>
      <c r="O38" s="402"/>
    </row>
    <row r="39" spans="2:15"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397"/>
      <c r="M39" s="402"/>
      <c r="N39" s="402"/>
      <c r="O39" s="402"/>
    </row>
    <row r="40" spans="2:15"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</row>
    <row r="41" spans="2:15"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</row>
    <row r="42" spans="2:15"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</row>
    <row r="43" spans="2:15"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</row>
    <row r="44" spans="2:15"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</row>
    <row r="45" spans="2:15"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</row>
    <row r="46" spans="2:15"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</row>
    <row r="47" spans="2:15"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</row>
    <row r="48" spans="2:15"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</row>
    <row r="49" spans="2:15"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</row>
    <row r="50" spans="2:15"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</row>
    <row r="51" spans="2:15"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</row>
    <row r="52" spans="2:15"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</row>
    <row r="53" spans="2:15"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</row>
    <row r="54" spans="2:15"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</row>
    <row r="55" spans="2:15"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</row>
    <row r="56" spans="2:15"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</row>
    <row r="57" spans="2:15"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</row>
    <row r="58" spans="2:15"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</row>
    <row r="59" spans="2:15"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</row>
    <row r="60" spans="2:15"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</row>
    <row r="61" spans="2:15"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</row>
  </sheetData>
  <mergeCells count="7">
    <mergeCell ref="F23:H23"/>
    <mergeCell ref="C26:E26"/>
    <mergeCell ref="C2:E2"/>
    <mergeCell ref="C18:E18"/>
    <mergeCell ref="D19:E19"/>
    <mergeCell ref="F21:H21"/>
    <mergeCell ref="F22:H22"/>
  </mergeCells>
  <conditionalFormatting sqref="D4:D1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48"/>
  <sheetViews>
    <sheetView showGridLines="0" showZeros="0" workbookViewId="0"/>
  </sheetViews>
  <sheetFormatPr defaultColWidth="11.42578125" defaultRowHeight="15" outlineLevelCol="1"/>
  <cols>
    <col min="1" max="1" width="4.7109375" style="2" customWidth="1"/>
    <col min="2" max="2" width="6.5703125" style="2" customWidth="1"/>
    <col min="3" max="3" width="30.140625" style="2" customWidth="1"/>
    <col min="4" max="4" width="6.7109375" style="2" customWidth="1"/>
    <col min="5" max="5" width="7.42578125" style="2" customWidth="1"/>
    <col min="6" max="6" width="6.42578125" style="2" customWidth="1"/>
    <col min="7" max="7" width="7.140625" style="2" customWidth="1"/>
    <col min="8" max="8" width="6.7109375" style="504" customWidth="1"/>
    <col min="9" max="9" width="5.85546875" style="2" customWidth="1"/>
    <col min="10" max="10" width="6.140625" style="2" customWidth="1"/>
    <col min="11" max="11" width="6.85546875" style="2" customWidth="1" outlineLevel="1"/>
    <col min="12" max="12" width="5.42578125" style="2" customWidth="1"/>
    <col min="13" max="13" width="4.42578125" style="2" customWidth="1"/>
    <col min="14" max="14" width="8.42578125" style="2" customWidth="1"/>
    <col min="15" max="15" width="7" style="2" customWidth="1"/>
    <col min="16" max="17" width="8.42578125" style="2" customWidth="1"/>
    <col min="18" max="16384" width="11.42578125" style="2"/>
  </cols>
  <sheetData>
    <row r="1" spans="2:16" ht="21.75" customHeight="1" thickBot="1">
      <c r="B1" s="161"/>
      <c r="C1" s="619" t="s">
        <v>1</v>
      </c>
      <c r="D1" s="618"/>
      <c r="E1" s="618"/>
      <c r="F1" s="618"/>
      <c r="G1" s="618"/>
      <c r="H1" s="618"/>
      <c r="I1" s="618"/>
      <c r="J1" s="618"/>
      <c r="L1" s="161"/>
      <c r="M1" s="161"/>
    </row>
    <row r="2" spans="2:16">
      <c r="B2" s="161"/>
      <c r="C2" s="161"/>
      <c r="D2" s="161"/>
      <c r="E2" s="161"/>
      <c r="F2" s="161"/>
      <c r="G2" s="161"/>
      <c r="H2" s="501"/>
      <c r="I2" s="161"/>
      <c r="J2" s="161"/>
      <c r="K2" s="161"/>
      <c r="L2" s="161"/>
      <c r="M2" s="161"/>
      <c r="N2" s="155"/>
      <c r="O2" s="155"/>
      <c r="P2" s="155"/>
    </row>
    <row r="3" spans="2:16">
      <c r="B3" s="161"/>
      <c r="C3" s="812" t="s">
        <v>190</v>
      </c>
      <c r="D3" s="812"/>
      <c r="E3" s="812" t="s">
        <v>4</v>
      </c>
      <c r="F3" s="78"/>
      <c r="G3" s="78" t="s">
        <v>4</v>
      </c>
      <c r="H3" s="185"/>
      <c r="I3" s="78"/>
      <c r="J3" s="78"/>
      <c r="K3" s="78"/>
      <c r="L3" s="173"/>
      <c r="M3" s="50"/>
      <c r="N3" s="151"/>
      <c r="O3" s="155"/>
      <c r="P3" s="155"/>
    </row>
    <row r="4" spans="2:16">
      <c r="B4" s="161"/>
      <c r="C4" s="19">
        <v>0</v>
      </c>
      <c r="D4" s="20">
        <v>2015</v>
      </c>
      <c r="E4" s="20">
        <v>2014</v>
      </c>
      <c r="F4" s="20" t="s">
        <v>307</v>
      </c>
      <c r="G4" s="20" t="s">
        <v>307</v>
      </c>
      <c r="H4" s="20" t="s">
        <v>307</v>
      </c>
      <c r="I4" s="814" t="s">
        <v>308</v>
      </c>
      <c r="J4" s="814"/>
      <c r="K4" s="20" t="s">
        <v>309</v>
      </c>
      <c r="L4" s="174"/>
      <c r="M4" s="162"/>
      <c r="N4" s="141"/>
      <c r="O4" s="155"/>
      <c r="P4" s="155"/>
    </row>
    <row r="5" spans="2:16">
      <c r="B5" s="161"/>
      <c r="C5" s="19" t="s">
        <v>70</v>
      </c>
      <c r="D5" s="20" t="s">
        <v>310</v>
      </c>
      <c r="E5" s="20" t="s">
        <v>311</v>
      </c>
      <c r="F5" s="20" t="s">
        <v>312</v>
      </c>
      <c r="G5" s="20" t="s">
        <v>313</v>
      </c>
      <c r="H5" s="20" t="s">
        <v>310</v>
      </c>
      <c r="I5" s="20">
        <v>2015</v>
      </c>
      <c r="J5" s="20">
        <v>2014</v>
      </c>
      <c r="K5" s="20">
        <v>2014</v>
      </c>
      <c r="L5" s="163"/>
      <c r="M5" s="162"/>
      <c r="N5" s="141"/>
      <c r="O5" s="155"/>
      <c r="P5" s="155"/>
    </row>
    <row r="6" spans="2:16" ht="15" customHeight="1">
      <c r="B6" s="161"/>
      <c r="C6" s="3" t="s">
        <v>326</v>
      </c>
      <c r="D6" s="21">
        <v>1068.696850867376</v>
      </c>
      <c r="E6" s="35">
        <v>1090.2491615371232</v>
      </c>
      <c r="F6" s="35">
        <v>1095.8951044542425</v>
      </c>
      <c r="G6" s="35">
        <v>1028.3616931553825</v>
      </c>
      <c r="H6" s="181">
        <v>1057.2321235986637</v>
      </c>
      <c r="I6" s="21">
        <v>1068.696850867376</v>
      </c>
      <c r="J6" s="35">
        <v>1057.2321235986637</v>
      </c>
      <c r="K6" s="35">
        <v>4271.7380827454117</v>
      </c>
      <c r="L6" s="51"/>
      <c r="M6" s="51"/>
      <c r="N6" s="156"/>
      <c r="O6" s="155"/>
      <c r="P6" s="155"/>
    </row>
    <row r="7" spans="2:16" ht="15" customHeight="1">
      <c r="B7" s="161"/>
      <c r="C7" s="3" t="s">
        <v>327</v>
      </c>
      <c r="D7" s="21">
        <v>8.5108294760845347</v>
      </c>
      <c r="E7" s="35">
        <v>323.19447276830999</v>
      </c>
      <c r="F7" s="35">
        <v>36.641790869952558</v>
      </c>
      <c r="G7" s="35">
        <v>44.881383201692955</v>
      </c>
      <c r="H7" s="181">
        <v>75.343426430826113</v>
      </c>
      <c r="I7" s="21">
        <v>8.5108294760845347</v>
      </c>
      <c r="J7" s="35">
        <v>75.343426430826113</v>
      </c>
      <c r="K7" s="35">
        <v>480.06107327078166</v>
      </c>
      <c r="L7" s="51"/>
      <c r="M7" s="51"/>
      <c r="N7" s="156"/>
      <c r="O7" s="155"/>
      <c r="P7" s="155"/>
    </row>
    <row r="8" spans="2:16" ht="15" customHeight="1">
      <c r="B8" s="161"/>
      <c r="C8" s="3" t="s">
        <v>318</v>
      </c>
      <c r="D8" s="21">
        <v>866.54396098838993</v>
      </c>
      <c r="E8" s="35">
        <v>801.77774931249428</v>
      </c>
      <c r="F8" s="35">
        <v>773.48701526023035</v>
      </c>
      <c r="G8" s="35">
        <v>769.5862186857064</v>
      </c>
      <c r="H8" s="181">
        <v>770.08426069429345</v>
      </c>
      <c r="I8" s="21">
        <v>866.54396098838993</v>
      </c>
      <c r="J8" s="35">
        <v>770.08426069429345</v>
      </c>
      <c r="K8" s="35">
        <v>3114.9352439527242</v>
      </c>
      <c r="L8" s="51"/>
      <c r="M8" s="51"/>
      <c r="N8" s="156"/>
      <c r="O8" s="155"/>
      <c r="P8" s="155"/>
    </row>
    <row r="9" spans="2:16" ht="15" customHeight="1">
      <c r="B9" s="161"/>
      <c r="C9" s="3" t="s">
        <v>319</v>
      </c>
      <c r="D9" s="21">
        <v>-651.67419863299529</v>
      </c>
      <c r="E9" s="35">
        <v>-612.51185270248459</v>
      </c>
      <c r="F9" s="35">
        <v>-563.56150110071667</v>
      </c>
      <c r="G9" s="35">
        <v>-558.16364201674526</v>
      </c>
      <c r="H9" s="181">
        <v>-492.09423795666004</v>
      </c>
      <c r="I9" s="21">
        <v>-651.67419863299529</v>
      </c>
      <c r="J9" s="35">
        <v>-492.09423795666004</v>
      </c>
      <c r="K9" s="35">
        <v>-2226.3312337766065</v>
      </c>
      <c r="L9" s="51"/>
      <c r="M9" s="51"/>
      <c r="N9" s="156"/>
      <c r="O9" s="155"/>
      <c r="P9" s="155"/>
    </row>
    <row r="10" spans="2:16" ht="15" customHeight="1">
      <c r="B10" s="161"/>
      <c r="C10" s="3" t="s">
        <v>320</v>
      </c>
      <c r="D10" s="21">
        <v>-828.03993049987241</v>
      </c>
      <c r="E10" s="35">
        <v>-269.22232156717826</v>
      </c>
      <c r="F10" s="35">
        <v>-767.68858576328353</v>
      </c>
      <c r="G10" s="35">
        <v>-794.83946939490045</v>
      </c>
      <c r="H10" s="181">
        <v>-785.05105661139692</v>
      </c>
      <c r="I10" s="21">
        <v>-828.03993049987241</v>
      </c>
      <c r="J10" s="35">
        <v>-785.05105661139692</v>
      </c>
      <c r="K10" s="35">
        <v>-2616.8014333367591</v>
      </c>
      <c r="L10" s="51"/>
      <c r="M10" s="51"/>
      <c r="N10" s="156"/>
      <c r="O10" s="155"/>
      <c r="P10" s="155"/>
    </row>
    <row r="11" spans="2:16" ht="15" customHeight="1">
      <c r="B11" s="161"/>
      <c r="C11" s="42" t="s">
        <v>321</v>
      </c>
      <c r="D11" s="22">
        <v>82.212641015820324</v>
      </c>
      <c r="E11" s="48">
        <v>6.9496528055856226</v>
      </c>
      <c r="F11" s="48">
        <v>85.437675243676239</v>
      </c>
      <c r="G11" s="48">
        <v>149.90621584908399</v>
      </c>
      <c r="H11" s="190">
        <v>121.09453684181902</v>
      </c>
      <c r="I11" s="22">
        <v>82.212641015820324</v>
      </c>
      <c r="J11" s="48">
        <v>121.09453684181902</v>
      </c>
      <c r="K11" s="48">
        <v>363.38808074016487</v>
      </c>
      <c r="L11" s="51"/>
      <c r="M11" s="51"/>
      <c r="N11" s="156"/>
      <c r="O11" s="155"/>
      <c r="P11" s="155"/>
    </row>
    <row r="12" spans="2:16" ht="15" customHeight="1">
      <c r="B12" s="161"/>
      <c r="C12" s="50" t="s">
        <v>323</v>
      </c>
      <c r="D12" s="23">
        <v>546.25015321480294</v>
      </c>
      <c r="E12" s="51">
        <v>1340.4368621538511</v>
      </c>
      <c r="F12" s="51">
        <v>660.21149896410066</v>
      </c>
      <c r="G12" s="51">
        <v>639.73239948022047</v>
      </c>
      <c r="H12" s="183">
        <v>746.6090529975454</v>
      </c>
      <c r="I12" s="23">
        <v>546.25015321480294</v>
      </c>
      <c r="J12" s="51">
        <v>746.6090529975454</v>
      </c>
      <c r="K12" s="51">
        <v>3386.9898135957174</v>
      </c>
      <c r="L12" s="51"/>
      <c r="M12" s="51"/>
      <c r="N12" s="152"/>
      <c r="O12" s="155"/>
      <c r="P12" s="155"/>
    </row>
    <row r="13" spans="2:16" ht="15" customHeight="1">
      <c r="B13" s="161"/>
      <c r="C13" s="50" t="s">
        <v>324</v>
      </c>
      <c r="D13" s="23">
        <v>58.465258744750649</v>
      </c>
      <c r="E13" s="51">
        <v>-296.72761979876623</v>
      </c>
      <c r="F13" s="51">
        <v>61.924494479914365</v>
      </c>
      <c r="G13" s="51">
        <v>199.99450595519514</v>
      </c>
      <c r="H13" s="183">
        <v>71.050147099208004</v>
      </c>
      <c r="I13" s="23">
        <v>58.465258744750649</v>
      </c>
      <c r="J13" s="51">
        <v>71.050147099208004</v>
      </c>
      <c r="K13" s="51">
        <v>36.241527735551237</v>
      </c>
      <c r="L13" s="51"/>
      <c r="M13" s="51"/>
      <c r="N13" s="152"/>
      <c r="O13" s="155"/>
      <c r="P13" s="155"/>
    </row>
    <row r="14" spans="2:16" ht="15" customHeight="1">
      <c r="B14" s="161"/>
      <c r="C14" s="42" t="s">
        <v>328</v>
      </c>
      <c r="D14" s="22">
        <v>-154.44859299999999</v>
      </c>
      <c r="E14" s="48">
        <v>-121.17446099999999</v>
      </c>
      <c r="F14" s="48">
        <v>-90</v>
      </c>
      <c r="G14" s="48">
        <v>-90</v>
      </c>
      <c r="H14" s="190">
        <v>-90</v>
      </c>
      <c r="I14" s="22">
        <v>-154.44859299999999</v>
      </c>
      <c r="J14" s="48">
        <v>-90</v>
      </c>
      <c r="K14" s="48">
        <v>-391.17446100000001</v>
      </c>
      <c r="L14" s="51"/>
      <c r="M14" s="51"/>
      <c r="N14" s="152"/>
      <c r="O14" s="155"/>
      <c r="P14" s="155"/>
    </row>
    <row r="15" spans="2:16" ht="15" customHeight="1">
      <c r="B15" s="161"/>
      <c r="C15" s="52" t="s">
        <v>329</v>
      </c>
      <c r="D15" s="24">
        <v>450.26681895955363</v>
      </c>
      <c r="E15" s="53">
        <v>922.53478135508487</v>
      </c>
      <c r="F15" s="53">
        <v>632.13599344401484</v>
      </c>
      <c r="G15" s="53">
        <v>749.72690543541603</v>
      </c>
      <c r="H15" s="191">
        <v>727.65920009675312</v>
      </c>
      <c r="I15" s="24">
        <v>450.26681895955363</v>
      </c>
      <c r="J15" s="53">
        <v>727.65920009675312</v>
      </c>
      <c r="K15" s="53">
        <v>3032.056880331269</v>
      </c>
      <c r="L15" s="53"/>
      <c r="M15" s="53"/>
      <c r="N15" s="157"/>
      <c r="O15" s="155"/>
      <c r="P15" s="155"/>
    </row>
    <row r="16" spans="2:16" ht="15" customHeight="1">
      <c r="B16" s="161"/>
      <c r="C16" s="42" t="s">
        <v>482</v>
      </c>
      <c r="D16" s="22">
        <v>-104.649867</v>
      </c>
      <c r="E16" s="48">
        <v>-104.55241699999999</v>
      </c>
      <c r="F16" s="48">
        <v>-108.31287199999997</v>
      </c>
      <c r="G16" s="48">
        <v>-107.512123</v>
      </c>
      <c r="H16" s="190">
        <v>-110.59</v>
      </c>
      <c r="I16" s="22">
        <v>-104.649867</v>
      </c>
      <c r="J16" s="48">
        <v>-110.59</v>
      </c>
      <c r="K16" s="48">
        <v>-430.96741199999997</v>
      </c>
      <c r="L16" s="51"/>
      <c r="M16" s="51"/>
      <c r="N16" s="152"/>
      <c r="O16" s="155"/>
      <c r="P16" s="155"/>
    </row>
    <row r="17" spans="2:16" ht="15" customHeight="1">
      <c r="B17" s="161"/>
      <c r="C17" s="3" t="s">
        <v>439</v>
      </c>
      <c r="D17" s="21">
        <v>345.61665299999993</v>
      </c>
      <c r="E17" s="35">
        <v>818.0046530000003</v>
      </c>
      <c r="F17" s="35">
        <v>523.81932400000017</v>
      </c>
      <c r="G17" s="35">
        <v>642.09321599999998</v>
      </c>
      <c r="H17" s="181">
        <v>617.19449999999995</v>
      </c>
      <c r="I17" s="21">
        <v>345.61665299999993</v>
      </c>
      <c r="J17" s="35">
        <v>617.19449999999995</v>
      </c>
      <c r="K17" s="35">
        <v>2601.1116930000003</v>
      </c>
      <c r="L17" s="51"/>
      <c r="M17" s="51"/>
      <c r="N17" s="152"/>
      <c r="O17" s="155"/>
      <c r="P17" s="155"/>
    </row>
    <row r="18" spans="2:16" ht="15" customHeight="1">
      <c r="B18" s="161"/>
      <c r="C18" s="3" t="s">
        <v>440</v>
      </c>
      <c r="D18" s="21">
        <v>-87.042837000000006</v>
      </c>
      <c r="E18" s="35">
        <v>-115.02527299999994</v>
      </c>
      <c r="F18" s="35">
        <v>-147.290424</v>
      </c>
      <c r="G18" s="35">
        <v>-145.78598199999999</v>
      </c>
      <c r="H18" s="181">
        <v>-107.53</v>
      </c>
      <c r="I18" s="21">
        <v>-87.042837000000006</v>
      </c>
      <c r="J18" s="35">
        <v>-107.53</v>
      </c>
      <c r="K18" s="35">
        <v>-515.63167899999996</v>
      </c>
      <c r="L18" s="51"/>
      <c r="M18" s="51"/>
      <c r="N18" s="151"/>
      <c r="O18" s="155"/>
      <c r="P18" s="155"/>
    </row>
    <row r="19" spans="2:16" ht="15" customHeight="1">
      <c r="B19" s="161"/>
      <c r="C19" s="42" t="s">
        <v>483</v>
      </c>
      <c r="D19" s="22">
        <v>-0.25388899999999998</v>
      </c>
      <c r="E19" s="48">
        <v>-0.39274399999999998</v>
      </c>
      <c r="F19" s="48">
        <v>-0.13906299999999999</v>
      </c>
      <c r="G19" s="48">
        <v>-0.16919299999999998</v>
      </c>
      <c r="H19" s="190">
        <v>-0.25</v>
      </c>
      <c r="I19" s="22">
        <v>-0.25388899999999998</v>
      </c>
      <c r="J19" s="48">
        <v>-0.25</v>
      </c>
      <c r="K19" s="48">
        <v>-0.95099999999999985</v>
      </c>
      <c r="L19" s="51"/>
      <c r="M19" s="51"/>
      <c r="N19" s="152"/>
      <c r="O19" s="155"/>
      <c r="P19" s="155"/>
    </row>
    <row r="20" spans="2:16" ht="15" customHeight="1">
      <c r="B20" s="161"/>
      <c r="C20" s="132" t="s">
        <v>484</v>
      </c>
      <c r="D20" s="98">
        <v>258.31992699999989</v>
      </c>
      <c r="E20" s="65">
        <v>702.58663600000034</v>
      </c>
      <c r="F20" s="65">
        <v>376.38983700000011</v>
      </c>
      <c r="G20" s="65">
        <v>496.13804099999999</v>
      </c>
      <c r="H20" s="192">
        <v>509.41449999999998</v>
      </c>
      <c r="I20" s="98">
        <v>258.31992699999989</v>
      </c>
      <c r="J20" s="65">
        <v>509.41449999999998</v>
      </c>
      <c r="K20" s="65">
        <v>2084.5290140000002</v>
      </c>
      <c r="L20" s="53"/>
      <c r="M20" s="53"/>
      <c r="N20" s="153"/>
      <c r="O20" s="155"/>
      <c r="P20" s="155"/>
    </row>
    <row r="21" spans="2:16">
      <c r="B21" s="161"/>
      <c r="C21" s="78"/>
      <c r="D21" s="78"/>
      <c r="E21" s="78"/>
      <c r="F21" s="78"/>
      <c r="G21" s="78"/>
      <c r="H21" s="185"/>
      <c r="I21" s="78"/>
      <c r="J21" s="78"/>
      <c r="K21" s="78"/>
      <c r="L21" s="50"/>
      <c r="M21" s="50"/>
      <c r="N21" s="151"/>
      <c r="O21" s="155"/>
      <c r="P21" s="155"/>
    </row>
    <row r="22" spans="2:16">
      <c r="B22" s="161"/>
      <c r="C22" s="812" t="s">
        <v>191</v>
      </c>
      <c r="D22" s="812"/>
      <c r="E22" s="812"/>
      <c r="F22" s="78"/>
      <c r="G22" s="78"/>
      <c r="H22" s="185"/>
      <c r="I22" s="80"/>
      <c r="J22" s="80"/>
      <c r="K22" s="80"/>
      <c r="L22" s="164"/>
      <c r="M22" s="164"/>
      <c r="N22" s="156"/>
      <c r="O22" s="155"/>
      <c r="P22" s="155"/>
    </row>
    <row r="23" spans="2:16">
      <c r="B23" s="161"/>
      <c r="C23" s="19"/>
      <c r="D23" s="20">
        <v>2015</v>
      </c>
      <c r="E23" s="20">
        <v>2014</v>
      </c>
      <c r="F23" s="20" t="s">
        <v>307</v>
      </c>
      <c r="G23" s="20" t="s">
        <v>307</v>
      </c>
      <c r="H23" s="20" t="s">
        <v>307</v>
      </c>
      <c r="I23" s="814" t="s">
        <v>308</v>
      </c>
      <c r="J23" s="814">
        <v>0</v>
      </c>
      <c r="K23" s="20" t="s">
        <v>309</v>
      </c>
      <c r="L23" s="174"/>
      <c r="M23" s="162"/>
      <c r="N23" s="141"/>
      <c r="O23" s="155"/>
      <c r="P23" s="155"/>
    </row>
    <row r="24" spans="2:16">
      <c r="B24" s="161"/>
      <c r="C24" s="19" t="str">
        <f>C5</f>
        <v>NOK million</v>
      </c>
      <c r="D24" s="20" t="s">
        <v>310</v>
      </c>
      <c r="E24" s="20" t="s">
        <v>311</v>
      </c>
      <c r="F24" s="20" t="s">
        <v>312</v>
      </c>
      <c r="G24" s="20" t="s">
        <v>313</v>
      </c>
      <c r="H24" s="20" t="s">
        <v>310</v>
      </c>
      <c r="I24" s="20">
        <v>2015</v>
      </c>
      <c r="J24" s="20">
        <v>2014</v>
      </c>
      <c r="K24" s="20">
        <v>2014</v>
      </c>
      <c r="L24" s="163"/>
      <c r="M24" s="162"/>
      <c r="N24" s="141"/>
      <c r="O24" s="155"/>
      <c r="P24" s="155"/>
    </row>
    <row r="25" spans="2:16">
      <c r="B25" s="161"/>
      <c r="C25" s="3" t="s">
        <v>330</v>
      </c>
      <c r="D25" s="21">
        <v>209.54486417016389</v>
      </c>
      <c r="E25" s="35">
        <v>435.64397734912205</v>
      </c>
      <c r="F25" s="35">
        <v>241.25986162578482</v>
      </c>
      <c r="G25" s="35">
        <v>184.36414444282133</v>
      </c>
      <c r="H25" s="181">
        <v>185.92989953548599</v>
      </c>
      <c r="I25" s="21">
        <v>209.54486417016389</v>
      </c>
      <c r="J25" s="35">
        <v>185.92989953548599</v>
      </c>
      <c r="K25" s="35">
        <v>1047.1978829532143</v>
      </c>
      <c r="L25" s="51"/>
      <c r="M25" s="51"/>
      <c r="N25" s="156"/>
      <c r="O25" s="155"/>
      <c r="P25" s="155"/>
    </row>
    <row r="26" spans="2:16">
      <c r="B26" s="161"/>
      <c r="C26" s="3" t="s">
        <v>2</v>
      </c>
      <c r="D26" s="21">
        <v>158.78465951154107</v>
      </c>
      <c r="E26" s="35">
        <v>158.7214104497248</v>
      </c>
      <c r="F26" s="35">
        <v>135.36009358753967</v>
      </c>
      <c r="G26" s="35">
        <v>154.16100911081489</v>
      </c>
      <c r="H26" s="181">
        <v>226.40380957978084</v>
      </c>
      <c r="I26" s="21">
        <v>158.78465951154107</v>
      </c>
      <c r="J26" s="35">
        <v>226.40380957978084</v>
      </c>
      <c r="K26" s="35">
        <v>674.64632272786025</v>
      </c>
      <c r="L26" s="51"/>
      <c r="M26" s="51"/>
      <c r="N26" s="156"/>
      <c r="O26" s="155"/>
      <c r="P26" s="155"/>
    </row>
    <row r="27" spans="2:16">
      <c r="B27" s="161"/>
      <c r="C27" s="3" t="s">
        <v>3</v>
      </c>
      <c r="D27" s="21">
        <v>81.142525691715775</v>
      </c>
      <c r="E27" s="35">
        <v>226.58147354646539</v>
      </c>
      <c r="F27" s="35">
        <v>232.93067063715517</v>
      </c>
      <c r="G27" s="35">
        <v>312.66836673590984</v>
      </c>
      <c r="H27" s="181">
        <v>301.71622728303549</v>
      </c>
      <c r="I27" s="21">
        <v>81.142525691715775</v>
      </c>
      <c r="J27" s="35">
        <v>301.71622728303549</v>
      </c>
      <c r="K27" s="35">
        <v>1073.896738202566</v>
      </c>
      <c r="L27" s="51"/>
      <c r="M27" s="51"/>
      <c r="N27" s="156"/>
      <c r="O27" s="155"/>
      <c r="P27" s="155"/>
    </row>
    <row r="28" spans="2:16">
      <c r="B28" s="161"/>
      <c r="C28" s="42" t="s">
        <v>331</v>
      </c>
      <c r="D28" s="22">
        <v>0.79476958613290449</v>
      </c>
      <c r="E28" s="48">
        <v>101.5879200097726</v>
      </c>
      <c r="F28" s="48">
        <v>22.585367593535246</v>
      </c>
      <c r="G28" s="48">
        <v>98.533385145869786</v>
      </c>
      <c r="H28" s="190">
        <v>13.609263698450835</v>
      </c>
      <c r="I28" s="22">
        <v>0.79476958613290449</v>
      </c>
      <c r="J28" s="48">
        <v>13.609263698450835</v>
      </c>
      <c r="K28" s="48">
        <v>236.31593644762847</v>
      </c>
      <c r="L28" s="51"/>
      <c r="M28" s="51"/>
      <c r="N28" s="156"/>
      <c r="O28" s="155"/>
      <c r="P28" s="155"/>
    </row>
    <row r="29" spans="2:16" ht="18" customHeight="1">
      <c r="B29" s="161"/>
      <c r="C29" s="132" t="s">
        <v>329</v>
      </c>
      <c r="D29" s="98">
        <v>450.26681895955363</v>
      </c>
      <c r="E29" s="65">
        <v>922.53478135508487</v>
      </c>
      <c r="F29" s="65">
        <v>632.13599344401484</v>
      </c>
      <c r="G29" s="65">
        <v>749.72690543541603</v>
      </c>
      <c r="H29" s="192">
        <v>727.65920009675312</v>
      </c>
      <c r="I29" s="98">
        <v>450.26681895955363</v>
      </c>
      <c r="J29" s="65">
        <v>727.65920009675312</v>
      </c>
      <c r="K29" s="65">
        <v>3032.056880331269</v>
      </c>
      <c r="L29" s="53"/>
      <c r="M29" s="53"/>
      <c r="N29" s="153"/>
      <c r="O29" s="155"/>
      <c r="P29" s="155"/>
    </row>
    <row r="30" spans="2:16">
      <c r="B30" s="161"/>
      <c r="C30" s="50"/>
      <c r="D30" s="50"/>
      <c r="E30" s="50"/>
      <c r="F30" s="50"/>
      <c r="G30" s="50"/>
      <c r="H30" s="505"/>
      <c r="I30" s="50"/>
      <c r="J30" s="50"/>
      <c r="K30" s="50"/>
      <c r="L30" s="50"/>
      <c r="M30" s="50"/>
      <c r="N30" s="151"/>
      <c r="O30" s="155"/>
      <c r="P30" s="155"/>
    </row>
    <row r="31" spans="2:16">
      <c r="B31" s="161"/>
      <c r="C31" s="812" t="s">
        <v>192</v>
      </c>
      <c r="D31" s="812"/>
      <c r="E31" s="812"/>
      <c r="F31" s="812"/>
      <c r="G31" s="812"/>
      <c r="H31" s="812"/>
      <c r="I31" s="176"/>
      <c r="J31" s="176"/>
      <c r="K31" s="176"/>
      <c r="L31" s="161"/>
      <c r="M31" s="161"/>
      <c r="N31" s="155"/>
      <c r="O31" s="155"/>
      <c r="P31" s="155"/>
    </row>
    <row r="32" spans="2:16">
      <c r="B32" s="161"/>
      <c r="C32" s="20">
        <v>0</v>
      </c>
      <c r="D32" s="20">
        <v>2015</v>
      </c>
      <c r="E32" s="20">
        <v>2014</v>
      </c>
      <c r="F32" s="20" t="s">
        <v>307</v>
      </c>
      <c r="G32" s="20" t="s">
        <v>307</v>
      </c>
      <c r="H32" s="20" t="s">
        <v>307</v>
      </c>
      <c r="I32" s="814" t="s">
        <v>308</v>
      </c>
      <c r="J32" s="814">
        <v>0</v>
      </c>
      <c r="K32" s="20" t="s">
        <v>309</v>
      </c>
      <c r="L32" s="54"/>
      <c r="M32" s="55"/>
      <c r="N32" s="154"/>
      <c r="O32" s="155"/>
      <c r="P32" s="155"/>
    </row>
    <row r="33" spans="2:16">
      <c r="B33" s="161"/>
      <c r="C33" s="101" t="s">
        <v>70</v>
      </c>
      <c r="D33" s="20" t="s">
        <v>310</v>
      </c>
      <c r="E33" s="20" t="s">
        <v>311</v>
      </c>
      <c r="F33" s="20" t="s">
        <v>312</v>
      </c>
      <c r="G33" s="20" t="s">
        <v>313</v>
      </c>
      <c r="H33" s="20" t="s">
        <v>310</v>
      </c>
      <c r="I33" s="20">
        <v>2015</v>
      </c>
      <c r="J33" s="20">
        <v>2014</v>
      </c>
      <c r="K33" s="20">
        <v>2014</v>
      </c>
      <c r="L33" s="174"/>
      <c r="M33" s="162"/>
      <c r="N33" s="141"/>
      <c r="O33" s="155"/>
      <c r="P33" s="155"/>
    </row>
    <row r="34" spans="2:16">
      <c r="B34" s="161"/>
      <c r="C34" s="177" t="s">
        <v>488</v>
      </c>
      <c r="D34" s="25">
        <v>245.97441000000001</v>
      </c>
      <c r="E34" s="26">
        <v>694.18631499999969</v>
      </c>
      <c r="F34" s="26">
        <v>376.81919700000003</v>
      </c>
      <c r="G34" s="26">
        <v>485.47070900000006</v>
      </c>
      <c r="H34" s="26">
        <v>506.19110499999999</v>
      </c>
      <c r="I34" s="25">
        <v>245.97441000000001</v>
      </c>
      <c r="J34" s="26">
        <v>506.19110499999999</v>
      </c>
      <c r="K34" s="26">
        <v>2062.6673259999998</v>
      </c>
      <c r="L34" s="163"/>
      <c r="M34" s="162"/>
      <c r="N34" s="141"/>
      <c r="O34" s="155"/>
      <c r="P34" s="155"/>
    </row>
    <row r="35" spans="2:16">
      <c r="B35" s="161"/>
      <c r="C35" s="56" t="s">
        <v>489</v>
      </c>
      <c r="D35" s="27">
        <v>0.54966459273250967</v>
      </c>
      <c r="E35" s="28">
        <v>1.5513523156091087</v>
      </c>
      <c r="F35" s="28">
        <v>0.84198843927394895</v>
      </c>
      <c r="G35" s="28">
        <v>1.0848867630017156</v>
      </c>
      <c r="H35" s="28">
        <v>1.1319282848083936</v>
      </c>
      <c r="I35" s="27">
        <v>0.54966459273250967</v>
      </c>
      <c r="J35" s="28">
        <v>1.1319282848083936</v>
      </c>
      <c r="K35" s="28">
        <v>4.6101558026931668</v>
      </c>
      <c r="L35" s="167"/>
      <c r="M35" s="166"/>
      <c r="N35" s="158"/>
      <c r="O35" s="155"/>
      <c r="P35" s="155"/>
    </row>
    <row r="36" spans="2:16">
      <c r="B36" s="161"/>
      <c r="C36" s="57" t="s">
        <v>490</v>
      </c>
      <c r="D36" s="27" t="s">
        <v>491</v>
      </c>
      <c r="E36" s="28" t="s">
        <v>491</v>
      </c>
      <c r="F36" s="58">
        <v>0</v>
      </c>
      <c r="G36" s="58">
        <v>0</v>
      </c>
      <c r="H36" s="58">
        <v>0</v>
      </c>
      <c r="I36" s="178">
        <v>447.499099</v>
      </c>
      <c r="J36" s="179">
        <v>447.19361800000001</v>
      </c>
      <c r="K36" s="59">
        <v>447.41813818852461</v>
      </c>
      <c r="L36" s="168"/>
      <c r="M36" s="169"/>
      <c r="N36" s="159"/>
      <c r="O36" s="155"/>
      <c r="P36" s="155"/>
    </row>
    <row r="37" spans="2:16" ht="25.5">
      <c r="B37" s="161"/>
      <c r="C37" s="60" t="s">
        <v>492</v>
      </c>
      <c r="D37" s="750">
        <v>0.78351951497448713</v>
      </c>
      <c r="E37" s="751">
        <v>1.7849874206173078</v>
      </c>
      <c r="F37" s="751">
        <v>1.0840277962985017</v>
      </c>
      <c r="G37" s="751">
        <v>1.3251539739065024</v>
      </c>
      <c r="H37" s="751">
        <v>1.3792184865214243</v>
      </c>
      <c r="I37" s="750">
        <v>0.78351951497448713</v>
      </c>
      <c r="J37" s="751">
        <v>1.3792184865214243</v>
      </c>
      <c r="K37" s="751">
        <v>5.5733876773437361</v>
      </c>
      <c r="L37" s="170"/>
      <c r="M37" s="171"/>
      <c r="N37" s="160"/>
      <c r="O37" s="155"/>
      <c r="P37" s="155"/>
    </row>
    <row r="38" spans="2:16">
      <c r="B38" s="161"/>
      <c r="C38" s="752"/>
      <c r="D38" s="753"/>
      <c r="E38" s="753"/>
      <c r="F38" s="753"/>
      <c r="G38" s="753"/>
      <c r="H38" s="753"/>
      <c r="I38" s="753"/>
      <c r="J38" s="753"/>
      <c r="K38" s="753"/>
      <c r="L38" s="169"/>
      <c r="M38" s="169"/>
      <c r="N38" s="159"/>
      <c r="O38" s="155"/>
      <c r="P38" s="155"/>
    </row>
    <row r="39" spans="2:16">
      <c r="B39" s="161"/>
      <c r="C39" s="172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59"/>
      <c r="O39" s="155"/>
      <c r="P39" s="155"/>
    </row>
    <row r="40" spans="2:16">
      <c r="B40" s="161"/>
      <c r="C40" s="812" t="s">
        <v>193</v>
      </c>
      <c r="D40" s="812"/>
      <c r="E40" s="812"/>
      <c r="F40" s="169"/>
      <c r="G40" s="169"/>
      <c r="H40" s="169"/>
      <c r="I40" s="169"/>
      <c r="J40" s="169"/>
      <c r="K40" s="169"/>
      <c r="L40" s="169"/>
      <c r="M40" s="169"/>
      <c r="N40" s="159"/>
      <c r="O40" s="155"/>
      <c r="P40" s="155"/>
    </row>
    <row r="41" spans="2:16">
      <c r="B41" s="161"/>
      <c r="C41" s="20">
        <v>0</v>
      </c>
      <c r="D41" s="20">
        <v>2015</v>
      </c>
      <c r="E41" s="20">
        <v>2014</v>
      </c>
      <c r="F41" s="20" t="s">
        <v>307</v>
      </c>
      <c r="G41" s="20" t="s">
        <v>307</v>
      </c>
      <c r="H41" s="20" t="s">
        <v>307</v>
      </c>
      <c r="I41" s="813"/>
      <c r="J41" s="813"/>
      <c r="K41" s="161"/>
      <c r="L41" s="161"/>
      <c r="M41" s="161"/>
      <c r="N41" s="155"/>
      <c r="O41" s="155"/>
      <c r="P41" s="155"/>
    </row>
    <row r="42" spans="2:16">
      <c r="B42" s="161"/>
      <c r="C42" s="101">
        <v>0</v>
      </c>
      <c r="D42" s="20" t="s">
        <v>310</v>
      </c>
      <c r="E42" s="20" t="s">
        <v>311</v>
      </c>
      <c r="F42" s="20" t="s">
        <v>312</v>
      </c>
      <c r="G42" s="20" t="s">
        <v>313</v>
      </c>
      <c r="H42" s="20" t="s">
        <v>310</v>
      </c>
      <c r="I42" s="650"/>
      <c r="J42" s="650"/>
      <c r="K42" s="161"/>
      <c r="L42" s="161"/>
      <c r="M42" s="161"/>
      <c r="N42" s="155"/>
      <c r="O42" s="155"/>
      <c r="P42" s="155"/>
    </row>
    <row r="43" spans="2:16" ht="16.5">
      <c r="B43" s="402"/>
      <c r="C43" s="3" t="s">
        <v>370</v>
      </c>
      <c r="D43" s="651">
        <v>0.93500000000000005</v>
      </c>
      <c r="E43" s="651">
        <v>0.91861669999999995</v>
      </c>
      <c r="F43" s="651">
        <v>0.91602220000000001</v>
      </c>
      <c r="G43" s="651">
        <v>0.90410000000000001</v>
      </c>
      <c r="H43" s="651">
        <v>0.93500000000000005</v>
      </c>
      <c r="I43" s="3"/>
      <c r="J43" s="649"/>
      <c r="K43" s="402"/>
      <c r="L43" s="402"/>
      <c r="M43" s="402"/>
    </row>
    <row r="44" spans="2:16" ht="16.5">
      <c r="B44" s="402"/>
      <c r="C44" s="42" t="s">
        <v>371</v>
      </c>
      <c r="D44" s="652">
        <v>0.93449199999999999</v>
      </c>
      <c r="E44" s="652">
        <v>0.95779999999999998</v>
      </c>
      <c r="F44" s="652">
        <v>0.89100000000000001</v>
      </c>
      <c r="G44" s="652">
        <v>0.91787070166334372</v>
      </c>
      <c r="H44" s="652">
        <v>0.9234216843200781</v>
      </c>
      <c r="I44" s="3"/>
      <c r="J44" s="649"/>
      <c r="K44" s="402"/>
      <c r="L44" s="402"/>
      <c r="M44" s="402"/>
    </row>
    <row r="45" spans="2:16">
      <c r="B45" s="402"/>
      <c r="C45" s="402"/>
      <c r="D45" s="402"/>
      <c r="E45" s="402"/>
      <c r="F45" s="402"/>
      <c r="G45" s="402"/>
      <c r="H45" s="233"/>
      <c r="I45" s="402"/>
      <c r="J45" s="402"/>
      <c r="K45" s="402"/>
      <c r="L45" s="402"/>
      <c r="M45" s="402"/>
    </row>
    <row r="46" spans="2:16">
      <c r="B46" s="402"/>
      <c r="C46" s="402"/>
      <c r="D46" s="402"/>
      <c r="E46" s="402"/>
      <c r="F46" s="402"/>
      <c r="G46" s="402"/>
      <c r="H46" s="233"/>
      <c r="I46" s="402"/>
      <c r="J46" s="402"/>
      <c r="K46" s="402"/>
      <c r="L46" s="402"/>
      <c r="M46" s="402"/>
    </row>
    <row r="47" spans="2:16">
      <c r="B47" s="402"/>
      <c r="C47" s="402"/>
      <c r="D47" s="402"/>
      <c r="E47" s="402"/>
      <c r="F47" s="402"/>
      <c r="G47" s="402"/>
      <c r="H47" s="233"/>
      <c r="I47" s="402"/>
      <c r="J47" s="402"/>
      <c r="K47" s="402"/>
      <c r="L47" s="402"/>
      <c r="M47" s="402"/>
    </row>
    <row r="48" spans="2:16">
      <c r="B48" s="402"/>
      <c r="C48" s="402"/>
      <c r="D48" s="402"/>
      <c r="E48" s="402"/>
      <c r="F48" s="402"/>
      <c r="G48" s="402"/>
      <c r="H48" s="233"/>
      <c r="I48" s="402"/>
      <c r="J48" s="402"/>
      <c r="K48" s="402"/>
      <c r="L48" s="402"/>
      <c r="M48" s="402"/>
    </row>
  </sheetData>
  <mergeCells count="9">
    <mergeCell ref="C3:E3"/>
    <mergeCell ref="C22:E22"/>
    <mergeCell ref="C31:E31"/>
    <mergeCell ref="F31:H31"/>
    <mergeCell ref="I41:J41"/>
    <mergeCell ref="C40:E40"/>
    <mergeCell ref="I4:J4"/>
    <mergeCell ref="I23:J23"/>
    <mergeCell ref="I32:J32"/>
  </mergeCells>
  <pageMargins left="0.7" right="0.7" top="0.75" bottom="0.75" header="0.3" footer="0.3"/>
  <pageSetup paperSize="9" scale="6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181"/>
  <sheetViews>
    <sheetView showGridLines="0" showZeros="0" zoomScaleNormal="100" workbookViewId="0"/>
  </sheetViews>
  <sheetFormatPr defaultColWidth="11.42578125" defaultRowHeight="15" outlineLevelCol="1"/>
  <cols>
    <col min="1" max="1" width="8.140625" style="2" customWidth="1"/>
    <col min="2" max="2" width="7.7109375" style="2" customWidth="1"/>
    <col min="3" max="3" width="28" style="2" customWidth="1"/>
    <col min="4" max="5" width="8.42578125" style="2" customWidth="1"/>
    <col min="6" max="7" width="7.140625" style="2" customWidth="1"/>
    <col min="8" max="8" width="7.140625" style="504" customWidth="1"/>
    <col min="9" max="10" width="7.140625" style="2" customWidth="1"/>
    <col min="11" max="11" width="7.140625" style="2" customWidth="1" outlineLevel="1"/>
    <col min="12" max="14" width="8.42578125" style="2" customWidth="1"/>
    <col min="15" max="16384" width="11.42578125" style="2"/>
  </cols>
  <sheetData>
    <row r="1" spans="2:15" ht="23.25" customHeight="1" thickBot="1">
      <c r="B1" s="402"/>
      <c r="C1" s="619" t="s">
        <v>185</v>
      </c>
      <c r="D1" s="618"/>
      <c r="E1" s="618"/>
      <c r="F1" s="618"/>
      <c r="G1" s="618"/>
      <c r="H1" s="618"/>
      <c r="I1" s="618"/>
      <c r="J1" s="618"/>
      <c r="L1" s="402"/>
    </row>
    <row r="2" spans="2:15">
      <c r="B2" s="1"/>
      <c r="C2" s="1"/>
      <c r="D2" s="1"/>
      <c r="E2" s="1"/>
      <c r="F2" s="1"/>
      <c r="G2" s="1"/>
      <c r="H2" s="233"/>
      <c r="I2" s="1"/>
      <c r="J2" s="1"/>
      <c r="K2" s="1"/>
      <c r="L2" s="1"/>
    </row>
    <row r="3" spans="2:15" ht="23.25" customHeight="1">
      <c r="B3" s="1"/>
      <c r="C3" s="622" t="s">
        <v>9</v>
      </c>
      <c r="D3" s="1"/>
      <c r="E3" s="1"/>
      <c r="F3" s="1"/>
      <c r="G3" s="1"/>
      <c r="H3" s="233"/>
      <c r="I3" s="1"/>
      <c r="J3" s="1"/>
      <c r="K3" s="1"/>
      <c r="L3" s="1"/>
    </row>
    <row r="4" spans="2:15">
      <c r="B4" s="1"/>
      <c r="C4" s="812" t="s">
        <v>187</v>
      </c>
      <c r="D4" s="812"/>
      <c r="E4" s="812"/>
      <c r="F4" s="812"/>
      <c r="G4" s="812"/>
      <c r="H4" s="812"/>
      <c r="I4" s="812"/>
      <c r="J4" s="812"/>
      <c r="K4" s="812"/>
      <c r="L4" s="3"/>
      <c r="M4" s="149"/>
      <c r="N4" s="149"/>
    </row>
    <row r="5" spans="2:15">
      <c r="B5" s="1"/>
      <c r="C5" s="29">
        <v>0</v>
      </c>
      <c r="D5" s="20">
        <v>2015</v>
      </c>
      <c r="E5" s="20">
        <v>2014</v>
      </c>
      <c r="F5" s="20" t="s">
        <v>307</v>
      </c>
      <c r="G5" s="20" t="s">
        <v>307</v>
      </c>
      <c r="H5" s="20" t="s">
        <v>307</v>
      </c>
      <c r="I5" s="814" t="s">
        <v>308</v>
      </c>
      <c r="J5" s="814"/>
      <c r="K5" s="20" t="s">
        <v>309</v>
      </c>
      <c r="L5" s="174"/>
      <c r="M5" s="141"/>
      <c r="N5" s="141"/>
    </row>
    <row r="6" spans="2:15">
      <c r="B6" s="1"/>
      <c r="C6" s="19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>
        <v>2015</v>
      </c>
      <c r="J6" s="20">
        <v>2014</v>
      </c>
      <c r="K6" s="20">
        <v>2014</v>
      </c>
      <c r="L6" s="163"/>
      <c r="M6" s="141"/>
      <c r="N6" s="141"/>
    </row>
    <row r="7" spans="2:15">
      <c r="B7" s="1"/>
      <c r="C7" s="3" t="s">
        <v>326</v>
      </c>
      <c r="D7" s="21">
        <v>582.18891482232345</v>
      </c>
      <c r="E7" s="35">
        <v>563.49548224376008</v>
      </c>
      <c r="F7" s="35">
        <v>554.26648798303245</v>
      </c>
      <c r="G7" s="35">
        <v>522.14767460289238</v>
      </c>
      <c r="H7" s="181">
        <v>508.5634773743007</v>
      </c>
      <c r="I7" s="21">
        <v>582.18891482232345</v>
      </c>
      <c r="J7" s="35">
        <v>508.5634773743007</v>
      </c>
      <c r="K7" s="181">
        <v>2148.4731222039859</v>
      </c>
      <c r="L7" s="35"/>
      <c r="M7" s="150"/>
      <c r="N7" s="150"/>
    </row>
    <row r="8" spans="2:15">
      <c r="B8" s="1"/>
      <c r="C8" s="3" t="s">
        <v>327</v>
      </c>
      <c r="D8" s="21">
        <v>-3.8059588839372132</v>
      </c>
      <c r="E8" s="35">
        <v>-9.941219125360556</v>
      </c>
      <c r="F8" s="35">
        <v>6.990164649039678</v>
      </c>
      <c r="G8" s="35">
        <v>-6.5047551811302098</v>
      </c>
      <c r="H8" s="181">
        <v>-1.518473770731444</v>
      </c>
      <c r="I8" s="21">
        <v>-3.8059588839372132</v>
      </c>
      <c r="J8" s="35">
        <v>-1.518473770731444</v>
      </c>
      <c r="K8" s="181">
        <v>-10.974283428182531</v>
      </c>
      <c r="L8" s="35"/>
      <c r="M8" s="150"/>
      <c r="N8" s="150"/>
    </row>
    <row r="9" spans="2:15">
      <c r="B9" s="1"/>
      <c r="C9" s="3" t="s">
        <v>320</v>
      </c>
      <c r="D9" s="21">
        <v>-370.88657920822237</v>
      </c>
      <c r="E9" s="35">
        <v>-191.11884504985284</v>
      </c>
      <c r="F9" s="35">
        <v>-313.66231139568458</v>
      </c>
      <c r="G9" s="35">
        <v>-325.06729031560405</v>
      </c>
      <c r="H9" s="181">
        <v>-320.78153305677995</v>
      </c>
      <c r="I9" s="21">
        <v>-370.88657920822237</v>
      </c>
      <c r="J9" s="35">
        <v>-320.78153305677995</v>
      </c>
      <c r="K9" s="181">
        <v>-1150.6299798179214</v>
      </c>
      <c r="L9" s="51"/>
      <c r="M9" s="152"/>
      <c r="N9" s="152"/>
      <c r="O9" s="155"/>
    </row>
    <row r="10" spans="2:15">
      <c r="B10" s="1"/>
      <c r="C10" s="42" t="s">
        <v>321</v>
      </c>
      <c r="D10" s="30">
        <v>0</v>
      </c>
      <c r="E10" s="49">
        <v>0</v>
      </c>
      <c r="F10" s="49">
        <v>0</v>
      </c>
      <c r="G10" s="49">
        <v>0</v>
      </c>
      <c r="H10" s="182">
        <v>0</v>
      </c>
      <c r="I10" s="30">
        <v>0</v>
      </c>
      <c r="J10" s="49">
        <v>0</v>
      </c>
      <c r="K10" s="182">
        <v>0</v>
      </c>
      <c r="L10" s="164"/>
      <c r="M10" s="156"/>
      <c r="N10" s="156"/>
      <c r="O10" s="155"/>
    </row>
    <row r="11" spans="2:15">
      <c r="B11" s="1"/>
      <c r="C11" s="50" t="s">
        <v>323</v>
      </c>
      <c r="D11" s="23">
        <v>207.49637673016389</v>
      </c>
      <c r="E11" s="51">
        <v>362.43541806854677</v>
      </c>
      <c r="F11" s="51">
        <v>247.59434123638766</v>
      </c>
      <c r="G11" s="51">
        <v>190.57562910615815</v>
      </c>
      <c r="H11" s="183">
        <v>186.26347054678934</v>
      </c>
      <c r="I11" s="23">
        <v>207.49637673016389</v>
      </c>
      <c r="J11" s="51">
        <v>186.26347054678934</v>
      </c>
      <c r="K11" s="183">
        <v>986.86885895788191</v>
      </c>
      <c r="L11" s="51"/>
      <c r="M11" s="152"/>
      <c r="N11" s="152"/>
      <c r="O11" s="155"/>
    </row>
    <row r="12" spans="2:15">
      <c r="B12" s="1"/>
      <c r="C12" s="50" t="s">
        <v>324</v>
      </c>
      <c r="D12" s="23">
        <v>2.0484874400000002</v>
      </c>
      <c r="E12" s="51">
        <v>73.208559280575287</v>
      </c>
      <c r="F12" s="51">
        <v>-6.3344796106027212</v>
      </c>
      <c r="G12" s="51">
        <v>-6.2114846633368339</v>
      </c>
      <c r="H12" s="183">
        <v>-0.33357101130333361</v>
      </c>
      <c r="I12" s="23">
        <v>2.0484874400000002</v>
      </c>
      <c r="J12" s="51">
        <v>-0.33357101130333361</v>
      </c>
      <c r="K12" s="183">
        <v>60.329023995332399</v>
      </c>
      <c r="L12" s="51"/>
      <c r="M12" s="152"/>
      <c r="N12" s="152"/>
      <c r="O12" s="155"/>
    </row>
    <row r="13" spans="2:15">
      <c r="B13" s="1"/>
      <c r="C13" s="42" t="s">
        <v>328</v>
      </c>
      <c r="D13" s="30">
        <v>0</v>
      </c>
      <c r="E13" s="49">
        <v>0</v>
      </c>
      <c r="F13" s="49">
        <v>0</v>
      </c>
      <c r="G13" s="49">
        <v>0</v>
      </c>
      <c r="H13" s="182">
        <v>0</v>
      </c>
      <c r="I13" s="30">
        <v>0</v>
      </c>
      <c r="J13" s="49">
        <v>0</v>
      </c>
      <c r="K13" s="182">
        <v>0</v>
      </c>
      <c r="L13" s="188"/>
      <c r="M13" s="207"/>
      <c r="N13" s="207"/>
      <c r="O13" s="155"/>
    </row>
    <row r="14" spans="2:15">
      <c r="B14" s="1"/>
      <c r="C14" s="61" t="s">
        <v>325</v>
      </c>
      <c r="D14" s="32">
        <v>209.54486417016389</v>
      </c>
      <c r="E14" s="62">
        <v>435.64397734912205</v>
      </c>
      <c r="F14" s="62">
        <v>241.25986162578482</v>
      </c>
      <c r="G14" s="62">
        <v>184.36414444282133</v>
      </c>
      <c r="H14" s="184">
        <v>185.92989953548599</v>
      </c>
      <c r="I14" s="32">
        <v>209.54486417016389</v>
      </c>
      <c r="J14" s="62">
        <v>185.92989953548599</v>
      </c>
      <c r="K14" s="184">
        <v>1047.1978829532143</v>
      </c>
      <c r="L14" s="53"/>
      <c r="M14" s="153"/>
      <c r="N14" s="153"/>
      <c r="O14" s="155"/>
    </row>
    <row r="15" spans="2:15">
      <c r="B15" s="1"/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185">
        <v>0</v>
      </c>
      <c r="I15" s="78">
        <v>0</v>
      </c>
      <c r="J15" s="78">
        <v>0</v>
      </c>
      <c r="K15" s="185">
        <v>0</v>
      </c>
      <c r="L15" s="50"/>
      <c r="M15" s="151"/>
      <c r="N15" s="151"/>
      <c r="O15" s="155"/>
    </row>
    <row r="16" spans="2:15">
      <c r="B16" s="1"/>
      <c r="C16" s="812" t="s">
        <v>194</v>
      </c>
      <c r="D16" s="812">
        <v>0</v>
      </c>
      <c r="E16" s="812">
        <v>0</v>
      </c>
      <c r="F16" s="812">
        <v>0</v>
      </c>
      <c r="G16" s="812">
        <v>0</v>
      </c>
      <c r="H16" s="812">
        <v>0</v>
      </c>
      <c r="I16" s="812">
        <v>0</v>
      </c>
      <c r="J16" s="812">
        <v>0</v>
      </c>
      <c r="K16" s="812">
        <v>0</v>
      </c>
      <c r="L16" s="50"/>
      <c r="M16" s="151"/>
      <c r="N16" s="151"/>
      <c r="O16" s="155"/>
    </row>
    <row r="17" spans="2:15">
      <c r="B17" s="1"/>
      <c r="C17" s="29">
        <v>0</v>
      </c>
      <c r="D17" s="20">
        <v>2015</v>
      </c>
      <c r="E17" s="20">
        <v>2014</v>
      </c>
      <c r="F17" s="20" t="s">
        <v>307</v>
      </c>
      <c r="G17" s="20" t="s">
        <v>307</v>
      </c>
      <c r="H17" s="20" t="s">
        <v>307</v>
      </c>
      <c r="I17" s="814" t="s">
        <v>308</v>
      </c>
      <c r="J17" s="814"/>
      <c r="K17" s="20" t="s">
        <v>309</v>
      </c>
      <c r="L17" s="174"/>
      <c r="M17" s="141"/>
      <c r="N17" s="141"/>
      <c r="O17" s="155"/>
    </row>
    <row r="18" spans="2:15">
      <c r="B18" s="1"/>
      <c r="C18" s="19" t="s">
        <v>70</v>
      </c>
      <c r="D18" s="20" t="s">
        <v>310</v>
      </c>
      <c r="E18" s="20" t="s">
        <v>311</v>
      </c>
      <c r="F18" s="20" t="s">
        <v>312</v>
      </c>
      <c r="G18" s="20" t="s">
        <v>313</v>
      </c>
      <c r="H18" s="20" t="s">
        <v>310</v>
      </c>
      <c r="I18" s="20">
        <v>2015</v>
      </c>
      <c r="J18" s="20">
        <v>2014</v>
      </c>
      <c r="K18" s="20">
        <v>2014</v>
      </c>
      <c r="L18" s="163"/>
      <c r="M18" s="141"/>
      <c r="N18" s="141"/>
      <c r="O18" s="155"/>
    </row>
    <row r="19" spans="2:15">
      <c r="B19" s="1"/>
      <c r="C19" s="3" t="s">
        <v>332</v>
      </c>
      <c r="D19" s="33">
        <v>42.739682408339775</v>
      </c>
      <c r="E19" s="47">
        <v>35.892224044511529</v>
      </c>
      <c r="F19" s="47">
        <v>68.095678061415413</v>
      </c>
      <c r="G19" s="47">
        <v>31.672558521145401</v>
      </c>
      <c r="H19" s="186">
        <v>30.674829843280126</v>
      </c>
      <c r="I19" s="33">
        <v>42.739682408339775</v>
      </c>
      <c r="J19" s="47">
        <v>30.674829843280126</v>
      </c>
      <c r="K19" s="186">
        <v>166.33529047035248</v>
      </c>
      <c r="L19" s="164"/>
      <c r="M19" s="156"/>
      <c r="N19" s="156"/>
      <c r="O19" s="155"/>
    </row>
    <row r="20" spans="2:15">
      <c r="B20" s="1"/>
      <c r="C20" s="3" t="s">
        <v>333</v>
      </c>
      <c r="D20" s="33">
        <v>29.972761296794744</v>
      </c>
      <c r="E20" s="47">
        <v>36.177211831558239</v>
      </c>
      <c r="F20" s="47">
        <v>39.806808494189298</v>
      </c>
      <c r="G20" s="47">
        <v>18.380345632865243</v>
      </c>
      <c r="H20" s="186">
        <v>36.12973088479383</v>
      </c>
      <c r="I20" s="33">
        <v>29.972761296794744</v>
      </c>
      <c r="J20" s="47">
        <v>36.12973088479383</v>
      </c>
      <c r="K20" s="186">
        <v>130.49409684340662</v>
      </c>
      <c r="L20" s="164"/>
      <c r="M20" s="156"/>
      <c r="N20" s="156"/>
      <c r="O20" s="155"/>
    </row>
    <row r="21" spans="2:15">
      <c r="B21" s="1"/>
      <c r="C21" s="3" t="s">
        <v>164</v>
      </c>
      <c r="D21" s="33">
        <v>89.326026999999954</v>
      </c>
      <c r="E21" s="47">
        <v>272.53833300000002</v>
      </c>
      <c r="F21" s="47">
        <v>87.092667000000091</v>
      </c>
      <c r="G21" s="47">
        <v>86.358999999999909</v>
      </c>
      <c r="H21" s="186">
        <v>66.603999999999971</v>
      </c>
      <c r="I21" s="33">
        <v>89.326026999999954</v>
      </c>
      <c r="J21" s="47">
        <v>66.603999999999971</v>
      </c>
      <c r="K21" s="186">
        <v>512.59399999999994</v>
      </c>
      <c r="L21" s="164"/>
      <c r="M21" s="156"/>
      <c r="N21" s="156"/>
      <c r="O21" s="155"/>
    </row>
    <row r="22" spans="2:15">
      <c r="B22" s="1"/>
      <c r="C22" s="42" t="s">
        <v>8</v>
      </c>
      <c r="D22" s="30">
        <v>47.506393465029426</v>
      </c>
      <c r="E22" s="49">
        <v>91.03620847305227</v>
      </c>
      <c r="F22" s="49">
        <v>46.26470807018007</v>
      </c>
      <c r="G22" s="49">
        <v>47.952240288810749</v>
      </c>
      <c r="H22" s="182">
        <v>52.521338807412079</v>
      </c>
      <c r="I22" s="30">
        <v>47.506393465029426</v>
      </c>
      <c r="J22" s="49">
        <v>52.521338807412079</v>
      </c>
      <c r="K22" s="182">
        <v>237.77449563945518</v>
      </c>
      <c r="L22" s="164"/>
      <c r="M22" s="156"/>
      <c r="N22" s="156"/>
      <c r="O22" s="155"/>
    </row>
    <row r="23" spans="2:15">
      <c r="B23" s="1"/>
      <c r="C23" s="132" t="s">
        <v>325</v>
      </c>
      <c r="D23" s="133">
        <v>209.54486417016389</v>
      </c>
      <c r="E23" s="134">
        <v>435.64397734912205</v>
      </c>
      <c r="F23" s="134">
        <v>241.25986162578482</v>
      </c>
      <c r="G23" s="134">
        <v>184.36414444282133</v>
      </c>
      <c r="H23" s="187">
        <v>185.92989953548599</v>
      </c>
      <c r="I23" s="133">
        <v>209.54486417016389</v>
      </c>
      <c r="J23" s="134">
        <v>185.92989953548599</v>
      </c>
      <c r="K23" s="187">
        <v>1047.1978829532143</v>
      </c>
      <c r="L23" s="165"/>
      <c r="M23" s="157"/>
      <c r="N23" s="157"/>
      <c r="O23" s="155"/>
    </row>
    <row r="24" spans="2:15">
      <c r="B24" s="1"/>
      <c r="C24" s="760"/>
      <c r="D24" s="760"/>
      <c r="E24" s="760"/>
      <c r="F24" s="760"/>
      <c r="G24" s="760"/>
      <c r="H24" s="761"/>
      <c r="I24" s="760"/>
      <c r="J24" s="760"/>
      <c r="K24" s="760"/>
      <c r="L24" s="161"/>
      <c r="M24" s="155"/>
      <c r="N24" s="155"/>
      <c r="O24" s="155"/>
    </row>
    <row r="25" spans="2:15" ht="18.75">
      <c r="B25" s="1"/>
      <c r="C25" s="622" t="s">
        <v>0</v>
      </c>
      <c r="D25" s="1"/>
      <c r="E25" s="1"/>
      <c r="F25" s="1"/>
      <c r="G25" s="1"/>
      <c r="H25" s="233"/>
      <c r="I25" s="1"/>
      <c r="J25" s="1"/>
      <c r="K25" s="1"/>
      <c r="L25" s="161"/>
      <c r="M25" s="155"/>
      <c r="N25" s="155"/>
      <c r="O25" s="155"/>
    </row>
    <row r="26" spans="2:15">
      <c r="B26" s="1"/>
      <c r="C26" s="812" t="s">
        <v>195</v>
      </c>
      <c r="D26" s="812"/>
      <c r="E26" s="812"/>
      <c r="F26" s="812"/>
      <c r="G26" s="812"/>
      <c r="H26" s="812"/>
      <c r="I26" s="812"/>
      <c r="J26" s="812"/>
      <c r="K26" s="812"/>
      <c r="L26" s="50"/>
      <c r="M26" s="155"/>
      <c r="N26" s="155"/>
      <c r="O26" s="155"/>
    </row>
    <row r="27" spans="2:15">
      <c r="B27" s="1"/>
      <c r="C27" s="29">
        <f t="shared" ref="C27:E28" si="0">C65</f>
        <v>0</v>
      </c>
      <c r="D27" s="20">
        <f t="shared" si="0"/>
        <v>2015</v>
      </c>
      <c r="E27" s="20">
        <f t="shared" si="0"/>
        <v>2014</v>
      </c>
      <c r="F27" s="20"/>
      <c r="G27" s="20" t="str">
        <f>G65</f>
        <v/>
      </c>
      <c r="H27" s="20" t="str">
        <f>H65</f>
        <v/>
      </c>
      <c r="I27" s="50"/>
      <c r="J27" s="50"/>
      <c r="K27" s="162"/>
      <c r="L27" s="162"/>
      <c r="M27" s="155"/>
      <c r="N27" s="155"/>
      <c r="O27" s="155"/>
    </row>
    <row r="28" spans="2:15" ht="15" customHeight="1">
      <c r="B28" s="1"/>
      <c r="C28" s="19" t="str">
        <f t="shared" si="0"/>
        <v>NOK million</v>
      </c>
      <c r="D28" s="20" t="str">
        <f t="shared" si="0"/>
        <v>1Q</v>
      </c>
      <c r="E28" s="20" t="str">
        <f t="shared" si="0"/>
        <v>4Q</v>
      </c>
      <c r="F28" s="20" t="str">
        <f>F66</f>
        <v>3Q</v>
      </c>
      <c r="G28" s="20" t="str">
        <f>G66</f>
        <v>2Q</v>
      </c>
      <c r="H28" s="20" t="str">
        <f>H66</f>
        <v>1Q</v>
      </c>
      <c r="I28" s="50"/>
      <c r="J28" s="50"/>
      <c r="K28" s="162"/>
      <c r="L28" s="162"/>
      <c r="M28" s="155"/>
      <c r="N28" s="155"/>
      <c r="O28" s="155"/>
    </row>
    <row r="29" spans="2:15" ht="15" customHeight="1">
      <c r="B29" s="1"/>
      <c r="C29" s="3" t="s">
        <v>111</v>
      </c>
      <c r="D29" s="23">
        <v>115815.66616356</v>
      </c>
      <c r="E29" s="51">
        <v>105368.50305322</v>
      </c>
      <c r="F29" s="51">
        <v>93976.489011260011</v>
      </c>
      <c r="G29" s="51">
        <v>92898.503541677142</v>
      </c>
      <c r="H29" s="183">
        <v>87104.778321231322</v>
      </c>
      <c r="I29" s="50"/>
      <c r="J29" s="50"/>
      <c r="K29" s="51"/>
      <c r="L29" s="51"/>
      <c r="M29" s="155"/>
      <c r="N29" s="155"/>
      <c r="O29" s="155"/>
    </row>
    <row r="30" spans="2:15" ht="15" customHeight="1">
      <c r="B30" s="1"/>
      <c r="C30" s="3" t="s">
        <v>92</v>
      </c>
      <c r="D30" s="23">
        <v>2870.7423473775648</v>
      </c>
      <c r="E30" s="51">
        <f>E115</f>
        <v>2593.823357851692</v>
      </c>
      <c r="F30" s="51">
        <f>F115</f>
        <v>2483.3879753361089</v>
      </c>
      <c r="G30" s="51">
        <f>G115</f>
        <v>2346.7618970955346</v>
      </c>
      <c r="H30" s="183">
        <f>H115</f>
        <v>2462.5333394933332</v>
      </c>
      <c r="I30" s="50"/>
      <c r="J30" s="50"/>
      <c r="K30" s="50"/>
      <c r="L30" s="51"/>
      <c r="M30" s="155"/>
      <c r="N30" s="155"/>
      <c r="O30" s="155"/>
    </row>
    <row r="31" spans="2:15" ht="15" customHeight="1">
      <c r="B31" s="1"/>
      <c r="C31" s="3" t="s">
        <v>60</v>
      </c>
      <c r="D31" s="23">
        <f>D76</f>
        <v>557989</v>
      </c>
      <c r="E31" s="51">
        <f>E76</f>
        <v>534523</v>
      </c>
      <c r="F31" s="51">
        <f>F76</f>
        <v>502840</v>
      </c>
      <c r="G31" s="51">
        <f>G76</f>
        <v>501539</v>
      </c>
      <c r="H31" s="183">
        <f>H76</f>
        <v>495244</v>
      </c>
      <c r="I31" s="50"/>
      <c r="J31" s="50"/>
      <c r="K31" s="50"/>
      <c r="L31" s="51"/>
      <c r="M31" s="155"/>
      <c r="N31" s="155"/>
      <c r="O31" s="155"/>
    </row>
    <row r="32" spans="2:15" ht="15" customHeight="1">
      <c r="B32" s="1"/>
      <c r="C32" s="42" t="s">
        <v>93</v>
      </c>
      <c r="D32" s="22">
        <f>'1. Key figures'!D16</f>
        <v>23844</v>
      </c>
      <c r="E32" s="48">
        <f>'1. Key figures'!E16</f>
        <v>23894</v>
      </c>
      <c r="F32" s="48">
        <f>'1. Key figures'!F16</f>
        <v>24286.318591989999</v>
      </c>
      <c r="G32" s="48">
        <f>'1. Key figures'!G16</f>
        <v>23938.987307870011</v>
      </c>
      <c r="H32" s="190">
        <f>'1. Key figures'!H16</f>
        <v>23537</v>
      </c>
      <c r="I32" s="50"/>
      <c r="J32" s="50"/>
      <c r="K32" s="50"/>
      <c r="L32" s="51"/>
      <c r="M32" s="155"/>
      <c r="N32" s="155"/>
      <c r="O32" s="155"/>
    </row>
    <row r="33" spans="2:15">
      <c r="B33" s="402"/>
      <c r="C33" s="402"/>
      <c r="D33" s="402"/>
      <c r="E33" s="402"/>
      <c r="F33" s="402"/>
      <c r="G33" s="402"/>
      <c r="H33" s="233"/>
      <c r="I33" s="402"/>
      <c r="J33" s="402"/>
      <c r="K33" s="402"/>
      <c r="L33" s="161"/>
      <c r="M33" s="155"/>
      <c r="N33" s="155"/>
      <c r="O33" s="155"/>
    </row>
    <row r="34" spans="2:15" ht="21" customHeight="1">
      <c r="B34" s="1"/>
      <c r="C34" s="622" t="s">
        <v>10</v>
      </c>
      <c r="D34" s="1"/>
      <c r="E34" s="1"/>
      <c r="F34" s="1"/>
      <c r="G34" s="1"/>
      <c r="H34" s="233"/>
      <c r="I34" s="1"/>
      <c r="J34" s="1"/>
      <c r="K34" s="1"/>
      <c r="L34" s="161"/>
      <c r="M34" s="155"/>
      <c r="N34" s="155"/>
      <c r="O34" s="155"/>
    </row>
    <row r="35" spans="2:15">
      <c r="B35" s="1"/>
      <c r="C35" s="812" t="s">
        <v>196</v>
      </c>
      <c r="D35" s="812"/>
      <c r="E35" s="812"/>
      <c r="F35" s="812"/>
      <c r="G35" s="812"/>
      <c r="H35" s="812"/>
      <c r="I35" s="812"/>
      <c r="J35" s="812"/>
      <c r="K35" s="812"/>
      <c r="L35" s="50"/>
      <c r="M35" s="151"/>
      <c r="N35" s="151"/>
      <c r="O35" s="155"/>
    </row>
    <row r="36" spans="2:15">
      <c r="B36" s="1"/>
      <c r="C36" s="29">
        <v>0</v>
      </c>
      <c r="D36" s="20">
        <v>2015</v>
      </c>
      <c r="E36" s="20">
        <v>2014</v>
      </c>
      <c r="F36" s="20" t="s">
        <v>307</v>
      </c>
      <c r="G36" s="20" t="s">
        <v>307</v>
      </c>
      <c r="H36" s="20" t="s">
        <v>307</v>
      </c>
      <c r="I36" s="814" t="s">
        <v>308</v>
      </c>
      <c r="J36" s="814"/>
      <c r="K36" s="20" t="s">
        <v>309</v>
      </c>
      <c r="L36" s="174"/>
      <c r="M36" s="141"/>
      <c r="N36" s="141"/>
      <c r="O36" s="155"/>
    </row>
    <row r="37" spans="2:15">
      <c r="B37" s="1"/>
      <c r="C37" s="19" t="s">
        <v>70</v>
      </c>
      <c r="D37" s="20" t="s">
        <v>310</v>
      </c>
      <c r="E37" s="20" t="s">
        <v>311</v>
      </c>
      <c r="F37" s="20" t="s">
        <v>312</v>
      </c>
      <c r="G37" s="20" t="s">
        <v>313</v>
      </c>
      <c r="H37" s="20" t="s">
        <v>310</v>
      </c>
      <c r="I37" s="20">
        <v>2015</v>
      </c>
      <c r="J37" s="20">
        <v>2014</v>
      </c>
      <c r="K37" s="20">
        <v>2014</v>
      </c>
      <c r="L37" s="163"/>
      <c r="M37" s="141"/>
      <c r="N37" s="141"/>
      <c r="O37" s="155"/>
    </row>
    <row r="38" spans="2:15">
      <c r="B38" s="1"/>
      <c r="C38" s="3" t="s">
        <v>326</v>
      </c>
      <c r="D38" s="21">
        <v>118.38171068</v>
      </c>
      <c r="E38" s="35">
        <v>94.667189561205987</v>
      </c>
      <c r="F38" s="35">
        <v>117.59767462287348</v>
      </c>
      <c r="G38" s="35">
        <v>93.637939623217548</v>
      </c>
      <c r="H38" s="181">
        <v>89.672097243282053</v>
      </c>
      <c r="I38" s="21">
        <v>118.38171068</v>
      </c>
      <c r="J38" s="35">
        <v>89.672097243282053</v>
      </c>
      <c r="K38" s="181">
        <v>395.57490105057906</v>
      </c>
      <c r="L38" s="51"/>
      <c r="M38" s="152"/>
      <c r="N38" s="152"/>
      <c r="O38" s="155"/>
    </row>
    <row r="39" spans="2:15">
      <c r="B39" s="1"/>
      <c r="C39" s="3" t="s">
        <v>327</v>
      </c>
      <c r="D39" s="21">
        <v>-0.85530220000182922</v>
      </c>
      <c r="E39" s="35">
        <v>-8.1185681800007732</v>
      </c>
      <c r="F39" s="35">
        <v>7.8037550300018976</v>
      </c>
      <c r="G39" s="35">
        <v>-7.0251004399983961</v>
      </c>
      <c r="H39" s="181">
        <v>-2.5038614000019184</v>
      </c>
      <c r="I39" s="21">
        <v>-0.85530220000182922</v>
      </c>
      <c r="J39" s="35">
        <v>-2.5038614000019184</v>
      </c>
      <c r="K39" s="181">
        <v>-9.84377498999919</v>
      </c>
      <c r="L39" s="51"/>
      <c r="M39" s="152"/>
      <c r="N39" s="152"/>
      <c r="O39" s="155"/>
    </row>
    <row r="40" spans="2:15">
      <c r="B40" s="1"/>
      <c r="C40" s="3" t="s">
        <v>320</v>
      </c>
      <c r="D40" s="21">
        <v>-74.786726071658393</v>
      </c>
      <c r="E40" s="35">
        <v>-50.656397336693672</v>
      </c>
      <c r="F40" s="35">
        <v>-57.305751591459988</v>
      </c>
      <c r="G40" s="35">
        <v>-54.940280662073761</v>
      </c>
      <c r="H40" s="181">
        <v>-56.493406</v>
      </c>
      <c r="I40" s="21">
        <v>-74.786726071658393</v>
      </c>
      <c r="J40" s="35">
        <v>-56.493406</v>
      </c>
      <c r="K40" s="181">
        <v>-219.39583559022742</v>
      </c>
      <c r="L40" s="51"/>
      <c r="M40" s="152"/>
      <c r="N40" s="152"/>
      <c r="O40" s="155"/>
    </row>
    <row r="41" spans="2:15">
      <c r="B41" s="1"/>
      <c r="C41" s="42" t="s">
        <v>321</v>
      </c>
      <c r="D41" s="22">
        <v>0</v>
      </c>
      <c r="E41" s="48">
        <v>0</v>
      </c>
      <c r="F41" s="48">
        <v>0</v>
      </c>
      <c r="G41" s="48">
        <v>0</v>
      </c>
      <c r="H41" s="190">
        <v>0</v>
      </c>
      <c r="I41" s="22">
        <v>0</v>
      </c>
      <c r="J41" s="48">
        <v>0</v>
      </c>
      <c r="K41" s="190">
        <v>0</v>
      </c>
      <c r="L41" s="51"/>
      <c r="M41" s="152"/>
      <c r="N41" s="152"/>
      <c r="O41" s="155"/>
    </row>
    <row r="42" spans="2:15">
      <c r="B42" s="1"/>
      <c r="C42" s="50" t="s">
        <v>323</v>
      </c>
      <c r="D42" s="23">
        <v>42.739682408339775</v>
      </c>
      <c r="E42" s="51">
        <v>35.892224044511529</v>
      </c>
      <c r="F42" s="51">
        <v>68.095678061415413</v>
      </c>
      <c r="G42" s="51">
        <v>31.672558521145401</v>
      </c>
      <c r="H42" s="183">
        <v>30.674829843280126</v>
      </c>
      <c r="I42" s="23">
        <v>42.739682408339775</v>
      </c>
      <c r="J42" s="51">
        <v>30.674829843280126</v>
      </c>
      <c r="K42" s="183">
        <v>166.33529047035248</v>
      </c>
      <c r="L42" s="51"/>
      <c r="M42" s="152"/>
      <c r="N42" s="152"/>
      <c r="O42" s="155"/>
    </row>
    <row r="43" spans="2:15">
      <c r="B43" s="1"/>
      <c r="C43" s="50" t="s">
        <v>324</v>
      </c>
      <c r="D43" s="23">
        <v>0</v>
      </c>
      <c r="E43" s="51">
        <v>0</v>
      </c>
      <c r="F43" s="51">
        <v>0</v>
      </c>
      <c r="G43" s="51">
        <v>0</v>
      </c>
      <c r="H43" s="183">
        <v>0</v>
      </c>
      <c r="I43" s="23">
        <v>0</v>
      </c>
      <c r="J43" s="51">
        <v>0</v>
      </c>
      <c r="K43" s="183">
        <v>0</v>
      </c>
      <c r="L43" s="51"/>
      <c r="M43" s="152"/>
      <c r="N43" s="152"/>
      <c r="O43" s="155"/>
    </row>
    <row r="44" spans="2:15">
      <c r="B44" s="1"/>
      <c r="C44" s="42" t="s">
        <v>328</v>
      </c>
      <c r="D44" s="22">
        <v>0</v>
      </c>
      <c r="E44" s="48">
        <v>0</v>
      </c>
      <c r="F44" s="48">
        <v>0</v>
      </c>
      <c r="G44" s="48">
        <v>0</v>
      </c>
      <c r="H44" s="190">
        <v>0</v>
      </c>
      <c r="I44" s="22">
        <v>0</v>
      </c>
      <c r="J44" s="48">
        <v>0</v>
      </c>
      <c r="K44" s="190">
        <v>0</v>
      </c>
      <c r="L44" s="53"/>
      <c r="M44" s="153"/>
      <c r="N44" s="153"/>
      <c r="O44" s="155"/>
    </row>
    <row r="45" spans="2:15">
      <c r="B45" s="1"/>
      <c r="C45" s="132" t="s">
        <v>325</v>
      </c>
      <c r="D45" s="98">
        <v>42.739682408339775</v>
      </c>
      <c r="E45" s="65">
        <v>35.892224044511529</v>
      </c>
      <c r="F45" s="65">
        <v>68.095678061415413</v>
      </c>
      <c r="G45" s="65">
        <v>31.672558521145401</v>
      </c>
      <c r="H45" s="192">
        <v>30.674829843280126</v>
      </c>
      <c r="I45" s="98">
        <v>42.739682408339775</v>
      </c>
      <c r="J45" s="65">
        <v>30.674829843280126</v>
      </c>
      <c r="K45" s="192">
        <v>166.33529047035248</v>
      </c>
      <c r="L45" s="53"/>
      <c r="M45" s="153"/>
      <c r="N45" s="153"/>
      <c r="O45" s="155"/>
    </row>
    <row r="46" spans="2:15">
      <c r="B46" s="1"/>
      <c r="C46" s="78"/>
      <c r="D46" s="23"/>
      <c r="E46" s="51"/>
      <c r="F46" s="51"/>
      <c r="G46" s="51"/>
      <c r="H46" s="183"/>
      <c r="I46" s="23"/>
      <c r="J46" s="78"/>
      <c r="K46" s="78"/>
      <c r="L46" s="51"/>
      <c r="M46" s="152"/>
      <c r="N46" s="152"/>
      <c r="O46" s="155"/>
    </row>
    <row r="47" spans="2:15">
      <c r="B47" s="1"/>
      <c r="C47" s="488" t="s">
        <v>98</v>
      </c>
      <c r="D47" s="478">
        <v>46785.666163559996</v>
      </c>
      <c r="E47" s="489">
        <v>41892.503053220003</v>
      </c>
      <c r="F47" s="489">
        <v>38575.489011260004</v>
      </c>
      <c r="G47" s="489">
        <v>37803.46741651</v>
      </c>
      <c r="H47" s="506">
        <v>35278.69491618</v>
      </c>
      <c r="I47" s="478">
        <v>46785.666163559996</v>
      </c>
      <c r="J47" s="506">
        <v>35278.69491618</v>
      </c>
      <c r="K47" s="489">
        <v>34103</v>
      </c>
      <c r="L47" s="51"/>
      <c r="M47" s="152"/>
      <c r="N47" s="152"/>
      <c r="O47" s="155"/>
    </row>
    <row r="48" spans="2:15">
      <c r="B48" s="1"/>
      <c r="C48" s="35"/>
      <c r="D48" s="35"/>
      <c r="E48" s="35"/>
      <c r="F48" s="35"/>
      <c r="G48" s="35"/>
      <c r="H48" s="181"/>
      <c r="I48" s="35"/>
      <c r="J48" s="35"/>
      <c r="K48" s="181"/>
      <c r="L48" s="51"/>
      <c r="M48" s="152"/>
      <c r="N48" s="152"/>
      <c r="O48" s="155"/>
    </row>
    <row r="49" spans="2:15">
      <c r="B49" s="1"/>
      <c r="C49" s="78"/>
      <c r="D49" s="78"/>
      <c r="E49" s="78"/>
      <c r="F49" s="78"/>
      <c r="G49" s="78"/>
      <c r="H49" s="185"/>
      <c r="I49" s="78"/>
      <c r="J49" s="78"/>
      <c r="K49" s="185"/>
      <c r="L49" s="174"/>
      <c r="M49" s="141"/>
      <c r="N49" s="141"/>
      <c r="O49" s="155"/>
    </row>
    <row r="50" spans="2:15">
      <c r="B50" s="1"/>
      <c r="C50" s="812" t="s">
        <v>197</v>
      </c>
      <c r="D50" s="812">
        <v>0</v>
      </c>
      <c r="E50" s="812">
        <v>0</v>
      </c>
      <c r="F50" s="812"/>
      <c r="G50" s="812"/>
      <c r="H50" s="812"/>
      <c r="I50" s="812"/>
      <c r="J50" s="812"/>
      <c r="K50" s="812"/>
      <c r="L50" s="163"/>
      <c r="M50" s="141"/>
      <c r="N50" s="141"/>
      <c r="O50" s="155"/>
    </row>
    <row r="51" spans="2:15">
      <c r="B51" s="1"/>
      <c r="C51" s="29">
        <v>0</v>
      </c>
      <c r="D51" s="20">
        <v>2015</v>
      </c>
      <c r="E51" s="20">
        <v>2014</v>
      </c>
      <c r="F51" s="20" t="s">
        <v>307</v>
      </c>
      <c r="G51" s="20" t="s">
        <v>307</v>
      </c>
      <c r="H51" s="20" t="s">
        <v>307</v>
      </c>
      <c r="I51" s="814" t="s">
        <v>308</v>
      </c>
      <c r="J51" s="814"/>
      <c r="K51" s="20" t="s">
        <v>309</v>
      </c>
      <c r="L51" s="51"/>
      <c r="M51" s="152"/>
      <c r="N51" s="152"/>
      <c r="O51" s="155"/>
    </row>
    <row r="52" spans="2:15">
      <c r="B52" s="1"/>
      <c r="C52" s="19" t="s">
        <v>70</v>
      </c>
      <c r="D52" s="20" t="s">
        <v>310</v>
      </c>
      <c r="E52" s="20" t="s">
        <v>311</v>
      </c>
      <c r="F52" s="20" t="s">
        <v>312</v>
      </c>
      <c r="G52" s="20" t="s">
        <v>313</v>
      </c>
      <c r="H52" s="20" t="s">
        <v>310</v>
      </c>
      <c r="I52" s="20">
        <v>2015</v>
      </c>
      <c r="J52" s="20">
        <v>2014</v>
      </c>
      <c r="K52" s="20">
        <v>2014</v>
      </c>
      <c r="L52" s="51"/>
      <c r="M52" s="152"/>
      <c r="N52" s="152"/>
      <c r="O52" s="155"/>
    </row>
    <row r="53" spans="2:15">
      <c r="B53" s="1"/>
      <c r="C53" s="3" t="s">
        <v>326</v>
      </c>
      <c r="D53" s="21">
        <v>166.23479335274007</v>
      </c>
      <c r="E53" s="35">
        <v>159.13303752132677</v>
      </c>
      <c r="F53" s="35">
        <v>141.41096870907873</v>
      </c>
      <c r="G53" s="35">
        <v>136.00835799586409</v>
      </c>
      <c r="H53" s="181">
        <v>134.96968740500665</v>
      </c>
      <c r="I53" s="21">
        <v>166.23479335274007</v>
      </c>
      <c r="J53" s="35">
        <v>134.96968740500665</v>
      </c>
      <c r="K53" s="181">
        <v>571.52205163127621</v>
      </c>
      <c r="L53" s="51"/>
      <c r="M53" s="152"/>
      <c r="N53" s="152"/>
      <c r="O53" s="155"/>
    </row>
    <row r="54" spans="2:15">
      <c r="B54" s="1"/>
      <c r="C54" s="3" t="s">
        <v>327</v>
      </c>
      <c r="D54" s="21">
        <v>-2.9506566839353838</v>
      </c>
      <c r="E54" s="35">
        <v>-1.8226509453597841</v>
      </c>
      <c r="F54" s="35">
        <v>-0.81359038096221825</v>
      </c>
      <c r="G54" s="35">
        <v>0.52034525886818639</v>
      </c>
      <c r="H54" s="181">
        <v>0.98538762927047452</v>
      </c>
      <c r="I54" s="21">
        <v>-2.9506566839353838</v>
      </c>
      <c r="J54" s="35">
        <v>0.98538762927047452</v>
      </c>
      <c r="K54" s="181">
        <v>-1.1305084381833415</v>
      </c>
      <c r="L54" s="51"/>
      <c r="M54" s="152"/>
      <c r="N54" s="152"/>
      <c r="O54" s="155"/>
    </row>
    <row r="55" spans="2:15">
      <c r="B55" s="1"/>
      <c r="C55" s="3" t="s">
        <v>320</v>
      </c>
      <c r="D55" s="21">
        <v>-133.31137537200996</v>
      </c>
      <c r="E55" s="35">
        <v>-121.13317416498404</v>
      </c>
      <c r="F55" s="35">
        <v>-100.79057175332451</v>
      </c>
      <c r="G55" s="35">
        <v>-118.14836157853021</v>
      </c>
      <c r="H55" s="181">
        <v>-99.82513369817994</v>
      </c>
      <c r="I55" s="21">
        <v>-133.31137537200996</v>
      </c>
      <c r="J55" s="35">
        <v>-99.82513369817994</v>
      </c>
      <c r="K55" s="181">
        <v>-439.89724119501869</v>
      </c>
      <c r="L55" s="51"/>
      <c r="M55" s="152"/>
      <c r="N55" s="152"/>
      <c r="O55" s="155"/>
    </row>
    <row r="56" spans="2:15">
      <c r="B56" s="1"/>
      <c r="C56" s="42" t="s">
        <v>321</v>
      </c>
      <c r="D56" s="22">
        <v>0</v>
      </c>
      <c r="E56" s="48">
        <v>0</v>
      </c>
      <c r="F56" s="48">
        <v>0</v>
      </c>
      <c r="G56" s="48">
        <v>0</v>
      </c>
      <c r="H56" s="190">
        <v>0</v>
      </c>
      <c r="I56" s="22">
        <v>0</v>
      </c>
      <c r="J56" s="48">
        <v>0</v>
      </c>
      <c r="K56" s="190">
        <v>0</v>
      </c>
      <c r="L56" s="51"/>
      <c r="M56" s="152"/>
      <c r="N56" s="152"/>
      <c r="O56" s="155"/>
    </row>
    <row r="57" spans="2:15">
      <c r="B57" s="1"/>
      <c r="C57" s="50" t="s">
        <v>323</v>
      </c>
      <c r="D57" s="23">
        <v>29.972761296794744</v>
      </c>
      <c r="E57" s="51">
        <v>36.177212410982968</v>
      </c>
      <c r="F57" s="51">
        <v>39.806806574792027</v>
      </c>
      <c r="G57" s="51">
        <v>18.380341676202075</v>
      </c>
      <c r="H57" s="183">
        <v>36.129941336097168</v>
      </c>
      <c r="I57" s="23">
        <v>29.972761296794744</v>
      </c>
      <c r="J57" s="51">
        <v>36.129941336097168</v>
      </c>
      <c r="K57" s="183">
        <v>130.49430199807423</v>
      </c>
      <c r="L57" s="53"/>
      <c r="M57" s="153"/>
      <c r="N57" s="153"/>
      <c r="O57" s="155"/>
    </row>
    <row r="58" spans="2:15">
      <c r="B58" s="1"/>
      <c r="C58" s="50" t="s">
        <v>324</v>
      </c>
      <c r="D58" s="23">
        <v>0</v>
      </c>
      <c r="E58" s="51">
        <v>-5.7942472211115615E-7</v>
      </c>
      <c r="F58" s="51">
        <v>1.919397277777904E-6</v>
      </c>
      <c r="G58" s="51">
        <v>3.9566631666665448E-6</v>
      </c>
      <c r="H58" s="183">
        <v>-2.1045130333333331E-4</v>
      </c>
      <c r="I58" s="23">
        <v>0</v>
      </c>
      <c r="J58" s="51">
        <v>-2.1045130333333331E-4</v>
      </c>
      <c r="K58" s="183">
        <v>-2.0515466761100002E-4</v>
      </c>
      <c r="L58" s="53"/>
      <c r="M58" s="153"/>
      <c r="N58" s="153"/>
      <c r="O58" s="155"/>
    </row>
    <row r="59" spans="2:15">
      <c r="B59" s="1"/>
      <c r="C59" s="42" t="s">
        <v>328</v>
      </c>
      <c r="D59" s="22">
        <v>0</v>
      </c>
      <c r="E59" s="48">
        <v>0</v>
      </c>
      <c r="F59" s="48">
        <v>0</v>
      </c>
      <c r="G59" s="48">
        <v>0</v>
      </c>
      <c r="H59" s="190">
        <v>0</v>
      </c>
      <c r="I59" s="22">
        <v>0</v>
      </c>
      <c r="J59" s="48">
        <v>0</v>
      </c>
      <c r="K59" s="190">
        <v>0</v>
      </c>
      <c r="L59" s="51"/>
      <c r="M59" s="152"/>
      <c r="N59" s="152"/>
      <c r="O59" s="155"/>
    </row>
    <row r="60" spans="2:15">
      <c r="B60" s="1"/>
      <c r="C60" s="61" t="s">
        <v>325</v>
      </c>
      <c r="D60" s="32">
        <v>29.972761296794744</v>
      </c>
      <c r="E60" s="62">
        <v>36.177211831558239</v>
      </c>
      <c r="F60" s="62">
        <v>39.806808494189298</v>
      </c>
      <c r="G60" s="62">
        <v>18.380345632865243</v>
      </c>
      <c r="H60" s="184">
        <v>36.12973088479383</v>
      </c>
      <c r="I60" s="32">
        <v>29.972761296794744</v>
      </c>
      <c r="J60" s="62">
        <v>36.12973088479383</v>
      </c>
      <c r="K60" s="184">
        <v>130.49409684340662</v>
      </c>
      <c r="L60" s="51"/>
      <c r="M60" s="152"/>
      <c r="N60" s="152"/>
      <c r="O60" s="155"/>
    </row>
    <row r="61" spans="2:15">
      <c r="B61" s="1"/>
      <c r="C61" s="52"/>
      <c r="D61" s="23"/>
      <c r="E61" s="51"/>
      <c r="F61" s="51"/>
      <c r="G61" s="51"/>
      <c r="H61" s="183"/>
      <c r="I61" s="23"/>
      <c r="J61" s="53"/>
      <c r="K61" s="191"/>
      <c r="L61" s="50"/>
      <c r="M61" s="151"/>
      <c r="N61" s="151"/>
      <c r="O61" s="155"/>
    </row>
    <row r="62" spans="2:15">
      <c r="B62" s="1"/>
      <c r="C62" s="488" t="s">
        <v>98</v>
      </c>
      <c r="D62" s="478">
        <v>69030</v>
      </c>
      <c r="E62" s="489">
        <v>63476</v>
      </c>
      <c r="F62" s="489">
        <v>55401</v>
      </c>
      <c r="G62" s="489">
        <v>55095.036125167149</v>
      </c>
      <c r="H62" s="506">
        <v>51826.083405051322</v>
      </c>
      <c r="I62" s="478">
        <v>69030</v>
      </c>
      <c r="J62" s="489">
        <v>51826.083405051322</v>
      </c>
      <c r="K62" s="506">
        <v>63476</v>
      </c>
      <c r="L62" s="50"/>
      <c r="M62" s="151"/>
      <c r="N62" s="151"/>
      <c r="O62" s="155"/>
    </row>
    <row r="63" spans="2:15">
      <c r="B63" s="1"/>
      <c r="C63" s="78"/>
      <c r="D63" s="78"/>
      <c r="E63" s="78"/>
      <c r="F63" s="78"/>
      <c r="G63" s="78"/>
      <c r="H63" s="185"/>
      <c r="I63" s="78"/>
      <c r="J63" s="78"/>
      <c r="K63" s="185"/>
      <c r="L63" s="51"/>
      <c r="M63" s="152"/>
      <c r="N63" s="152"/>
      <c r="O63" s="155"/>
    </row>
    <row r="64" spans="2:15">
      <c r="B64" s="1"/>
      <c r="C64" s="812" t="s">
        <v>198</v>
      </c>
      <c r="D64" s="812">
        <v>0</v>
      </c>
      <c r="E64" s="812">
        <v>0</v>
      </c>
      <c r="F64" s="812"/>
      <c r="G64" s="812"/>
      <c r="H64" s="812"/>
      <c r="I64" s="812"/>
      <c r="J64" s="812"/>
      <c r="K64" s="812"/>
      <c r="L64" s="51"/>
      <c r="M64" s="152"/>
      <c r="N64" s="152"/>
      <c r="O64" s="155"/>
    </row>
    <row r="65" spans="2:15">
      <c r="B65" s="1"/>
      <c r="C65" s="29">
        <v>0</v>
      </c>
      <c r="D65" s="20">
        <v>2015</v>
      </c>
      <c r="E65" s="20">
        <v>2014</v>
      </c>
      <c r="F65" s="20" t="s">
        <v>307</v>
      </c>
      <c r="G65" s="20" t="s">
        <v>307</v>
      </c>
      <c r="H65" s="20" t="s">
        <v>307</v>
      </c>
      <c r="I65" s="814" t="s">
        <v>308</v>
      </c>
      <c r="J65" s="814"/>
      <c r="K65" s="20" t="s">
        <v>309</v>
      </c>
      <c r="L65" s="51"/>
      <c r="M65" s="152"/>
      <c r="N65" s="152"/>
      <c r="O65" s="155"/>
    </row>
    <row r="66" spans="2:15">
      <c r="B66" s="1"/>
      <c r="C66" s="19" t="s">
        <v>70</v>
      </c>
      <c r="D66" s="20" t="s">
        <v>310</v>
      </c>
      <c r="E66" s="20" t="s">
        <v>311</v>
      </c>
      <c r="F66" s="20" t="s">
        <v>312</v>
      </c>
      <c r="G66" s="20" t="s">
        <v>313</v>
      </c>
      <c r="H66" s="20" t="s">
        <v>310</v>
      </c>
      <c r="I66" s="20">
        <v>2015</v>
      </c>
      <c r="J66" s="20">
        <v>2014</v>
      </c>
      <c r="K66" s="20">
        <v>2014</v>
      </c>
      <c r="L66" s="51"/>
      <c r="M66" s="152"/>
      <c r="N66" s="152"/>
      <c r="O66" s="155"/>
    </row>
    <row r="67" spans="2:15">
      <c r="B67" s="1"/>
      <c r="C67" s="3" t="s">
        <v>326</v>
      </c>
      <c r="D67" s="21">
        <v>200.34999999999997</v>
      </c>
      <c r="E67" s="35">
        <v>206.82599999999999</v>
      </c>
      <c r="F67" s="35">
        <v>197.29500000000007</v>
      </c>
      <c r="G67" s="35">
        <v>193.25699999999998</v>
      </c>
      <c r="H67" s="181">
        <v>183.87799999999996</v>
      </c>
      <c r="I67" s="21">
        <v>200.34999999999997</v>
      </c>
      <c r="J67" s="35">
        <v>183.87799999999996</v>
      </c>
      <c r="K67" s="181">
        <v>781.25599999999997</v>
      </c>
      <c r="L67" s="51"/>
      <c r="M67" s="152"/>
      <c r="N67" s="152"/>
      <c r="O67" s="155"/>
    </row>
    <row r="68" spans="2:15">
      <c r="B68" s="1"/>
      <c r="C68" s="3" t="s">
        <v>327</v>
      </c>
      <c r="D68" s="21">
        <v>0</v>
      </c>
      <c r="E68" s="35">
        <v>0</v>
      </c>
      <c r="F68" s="35">
        <v>0</v>
      </c>
      <c r="G68" s="35">
        <v>0</v>
      </c>
      <c r="H68" s="181">
        <v>0</v>
      </c>
      <c r="I68" s="21">
        <v>0</v>
      </c>
      <c r="J68" s="35">
        <v>0</v>
      </c>
      <c r="K68" s="181">
        <v>0</v>
      </c>
      <c r="L68" s="51"/>
      <c r="M68" s="152"/>
      <c r="N68" s="152"/>
      <c r="O68" s="155"/>
    </row>
    <row r="69" spans="2:15">
      <c r="B69" s="1"/>
      <c r="C69" s="3" t="s">
        <v>320</v>
      </c>
      <c r="D69" s="21">
        <v>-113.93600000000004</v>
      </c>
      <c r="E69" s="35">
        <v>-0.85199999999988074</v>
      </c>
      <c r="F69" s="35">
        <v>-106.83700000000009</v>
      </c>
      <c r="G69" s="35">
        <v>-103.84700000000004</v>
      </c>
      <c r="H69" s="181">
        <v>-116.14</v>
      </c>
      <c r="I69" s="21">
        <v>-113.93600000000004</v>
      </c>
      <c r="J69" s="35">
        <v>-116.14</v>
      </c>
      <c r="K69" s="181">
        <v>-327.67599999999999</v>
      </c>
      <c r="L69" s="53"/>
      <c r="M69" s="153"/>
      <c r="N69" s="153"/>
      <c r="O69" s="155"/>
    </row>
    <row r="70" spans="2:15">
      <c r="B70" s="1"/>
      <c r="C70" s="42" t="s">
        <v>321</v>
      </c>
      <c r="D70" s="22">
        <v>0</v>
      </c>
      <c r="E70" s="48">
        <v>0</v>
      </c>
      <c r="F70" s="48">
        <v>0</v>
      </c>
      <c r="G70" s="48">
        <v>0</v>
      </c>
      <c r="H70" s="190">
        <v>0</v>
      </c>
      <c r="I70" s="22">
        <v>0</v>
      </c>
      <c r="J70" s="48">
        <v>0</v>
      </c>
      <c r="K70" s="190">
        <v>0</v>
      </c>
      <c r="L70" s="51"/>
      <c r="M70" s="152"/>
      <c r="N70" s="152"/>
      <c r="O70" s="155"/>
    </row>
    <row r="71" spans="2:15">
      <c r="B71" s="1"/>
      <c r="C71" s="50" t="s">
        <v>323</v>
      </c>
      <c r="D71" s="23">
        <v>86.413999999999959</v>
      </c>
      <c r="E71" s="51">
        <v>205.97399999999996</v>
      </c>
      <c r="F71" s="51">
        <v>90.458000000000084</v>
      </c>
      <c r="G71" s="51">
        <v>89.409999999999911</v>
      </c>
      <c r="H71" s="183">
        <v>67.737999999999971</v>
      </c>
      <c r="I71" s="23">
        <v>86.413999999999959</v>
      </c>
      <c r="J71" s="51">
        <v>67.737999999999971</v>
      </c>
      <c r="K71" s="183">
        <v>453.57999999999993</v>
      </c>
      <c r="L71" s="51"/>
      <c r="M71" s="152"/>
      <c r="N71" s="152"/>
      <c r="O71" s="155"/>
    </row>
    <row r="72" spans="2:15">
      <c r="B72" s="1"/>
      <c r="C72" s="50" t="s">
        <v>324</v>
      </c>
      <c r="D72" s="23">
        <v>2.9120270000000001</v>
      </c>
      <c r="E72" s="51">
        <v>66.564333000000005</v>
      </c>
      <c r="F72" s="51">
        <v>-3.3653330000000019</v>
      </c>
      <c r="G72" s="51">
        <v>-3.0510000000000006</v>
      </c>
      <c r="H72" s="183">
        <v>-1.1339999999999995</v>
      </c>
      <c r="I72" s="23">
        <v>2.9120270000000001</v>
      </c>
      <c r="J72" s="51">
        <v>-1.1339999999999995</v>
      </c>
      <c r="K72" s="183">
        <v>59.01400000000001</v>
      </c>
      <c r="L72" s="51"/>
      <c r="M72" s="152"/>
      <c r="N72" s="152"/>
      <c r="O72" s="155"/>
    </row>
    <row r="73" spans="2:15">
      <c r="B73" s="1"/>
      <c r="C73" s="42" t="s">
        <v>328</v>
      </c>
      <c r="D73" s="22">
        <v>0</v>
      </c>
      <c r="E73" s="48">
        <v>0</v>
      </c>
      <c r="F73" s="48">
        <v>0</v>
      </c>
      <c r="G73" s="48">
        <v>0</v>
      </c>
      <c r="H73" s="190">
        <v>0</v>
      </c>
      <c r="I73" s="22">
        <v>0</v>
      </c>
      <c r="J73" s="48">
        <v>0</v>
      </c>
      <c r="K73" s="190">
        <v>0</v>
      </c>
      <c r="L73" s="50"/>
      <c r="M73" s="151"/>
      <c r="N73" s="151"/>
      <c r="O73" s="155"/>
    </row>
    <row r="74" spans="2:15">
      <c r="B74" s="1"/>
      <c r="C74" s="132" t="s">
        <v>325</v>
      </c>
      <c r="D74" s="98">
        <v>89.326026999999954</v>
      </c>
      <c r="E74" s="65">
        <v>272.53833300000002</v>
      </c>
      <c r="F74" s="65">
        <v>87.092667000000091</v>
      </c>
      <c r="G74" s="65">
        <v>86.358999999999909</v>
      </c>
      <c r="H74" s="192">
        <v>66.603999999999971</v>
      </c>
      <c r="I74" s="98">
        <v>89.326026999999954</v>
      </c>
      <c r="J74" s="65">
        <v>66.603999999999971</v>
      </c>
      <c r="K74" s="192">
        <v>512.59399999999994</v>
      </c>
      <c r="L74" s="50"/>
      <c r="M74" s="151"/>
      <c r="N74" s="151"/>
      <c r="O74" s="155"/>
    </row>
    <row r="75" spans="2:15">
      <c r="B75" s="1"/>
      <c r="C75" s="78">
        <v>0</v>
      </c>
      <c r="D75" s="23"/>
      <c r="E75" s="51"/>
      <c r="F75" s="51"/>
      <c r="G75" s="51"/>
      <c r="H75" s="183"/>
      <c r="I75" s="23"/>
      <c r="J75" s="78">
        <v>0</v>
      </c>
      <c r="K75" s="78">
        <v>0</v>
      </c>
      <c r="L75" s="174"/>
      <c r="M75" s="141"/>
      <c r="N75" s="141"/>
      <c r="O75" s="155"/>
    </row>
    <row r="76" spans="2:15">
      <c r="B76" s="1"/>
      <c r="C76" s="488" t="s">
        <v>98</v>
      </c>
      <c r="D76" s="478">
        <v>557989</v>
      </c>
      <c r="E76" s="489">
        <v>534523</v>
      </c>
      <c r="F76" s="489">
        <v>502840</v>
      </c>
      <c r="G76" s="489">
        <v>501539</v>
      </c>
      <c r="H76" s="506">
        <v>495244</v>
      </c>
      <c r="I76" s="478">
        <v>557989</v>
      </c>
      <c r="J76" s="489">
        <v>495244</v>
      </c>
      <c r="K76" s="506">
        <v>534523</v>
      </c>
      <c r="L76" s="163"/>
      <c r="M76" s="141"/>
      <c r="N76" s="141"/>
      <c r="O76" s="155"/>
    </row>
    <row r="77" spans="2:15">
      <c r="B77" s="1"/>
      <c r="C77" s="78"/>
      <c r="D77" s="78"/>
      <c r="E77" s="78"/>
      <c r="F77" s="78"/>
      <c r="G77" s="78"/>
      <c r="H77" s="185"/>
      <c r="I77" s="78"/>
      <c r="J77" s="78"/>
      <c r="K77" s="185"/>
      <c r="L77" s="51"/>
      <c r="M77" s="152"/>
      <c r="N77" s="152"/>
      <c r="O77" s="155"/>
    </row>
    <row r="78" spans="2:15">
      <c r="B78" s="1"/>
      <c r="C78" s="812" t="s">
        <v>199</v>
      </c>
      <c r="D78" s="812">
        <v>0</v>
      </c>
      <c r="E78" s="812">
        <v>0</v>
      </c>
      <c r="F78" s="812"/>
      <c r="G78" s="812"/>
      <c r="H78" s="812"/>
      <c r="I78" s="812"/>
      <c r="J78" s="812"/>
      <c r="K78" s="812"/>
      <c r="L78" s="51"/>
      <c r="M78" s="152"/>
      <c r="N78" s="152"/>
      <c r="O78" s="155"/>
    </row>
    <row r="79" spans="2:15">
      <c r="B79" s="1"/>
      <c r="C79" s="29">
        <v>0</v>
      </c>
      <c r="D79" s="20">
        <v>2015</v>
      </c>
      <c r="E79" s="20">
        <v>2014</v>
      </c>
      <c r="F79" s="20" t="s">
        <v>307</v>
      </c>
      <c r="G79" s="20" t="s">
        <v>307</v>
      </c>
      <c r="H79" s="20" t="s">
        <v>307</v>
      </c>
      <c r="I79" s="814" t="s">
        <v>308</v>
      </c>
      <c r="J79" s="814"/>
      <c r="K79" s="20" t="s">
        <v>309</v>
      </c>
      <c r="L79" s="51"/>
      <c r="M79" s="152"/>
      <c r="N79" s="152"/>
      <c r="O79" s="155"/>
    </row>
    <row r="80" spans="2:15">
      <c r="B80" s="1"/>
      <c r="C80" s="19" t="s">
        <v>70</v>
      </c>
      <c r="D80" s="20" t="s">
        <v>310</v>
      </c>
      <c r="E80" s="20" t="s">
        <v>311</v>
      </c>
      <c r="F80" s="20" t="s">
        <v>312</v>
      </c>
      <c r="G80" s="20" t="s">
        <v>313</v>
      </c>
      <c r="H80" s="20" t="s">
        <v>310</v>
      </c>
      <c r="I80" s="20">
        <v>2015</v>
      </c>
      <c r="J80" s="20">
        <v>2014</v>
      </c>
      <c r="K80" s="20">
        <f>K97</f>
        <v>2014</v>
      </c>
      <c r="L80" s="51"/>
      <c r="M80" s="152"/>
      <c r="N80" s="152"/>
      <c r="O80" s="155"/>
    </row>
    <row r="81" spans="2:15">
      <c r="B81" s="1"/>
      <c r="C81" s="3" t="s">
        <v>326</v>
      </c>
      <c r="D81" s="21">
        <v>97.222410789583463</v>
      </c>
      <c r="E81" s="35">
        <v>102.86925516122758</v>
      </c>
      <c r="F81" s="35">
        <v>97.962844651080076</v>
      </c>
      <c r="G81" s="35">
        <v>99.244376983810753</v>
      </c>
      <c r="H81" s="181">
        <v>100.04369272601208</v>
      </c>
      <c r="I81" s="21">
        <v>97.222410789583463</v>
      </c>
      <c r="J81" s="35">
        <v>100.04369272601208</v>
      </c>
      <c r="K81" s="181">
        <v>400.12016952213048</v>
      </c>
      <c r="L81" s="53"/>
      <c r="M81" s="153"/>
      <c r="N81" s="152"/>
      <c r="O81" s="155"/>
    </row>
    <row r="82" spans="2:15">
      <c r="B82" s="1"/>
      <c r="C82" s="3" t="s">
        <v>327</v>
      </c>
      <c r="D82" s="21">
        <v>0</v>
      </c>
      <c r="E82" s="35">
        <v>0</v>
      </c>
      <c r="F82" s="35">
        <v>0</v>
      </c>
      <c r="G82" s="35">
        <v>0</v>
      </c>
      <c r="H82" s="181">
        <v>0</v>
      </c>
      <c r="I82" s="21">
        <v>0</v>
      </c>
      <c r="J82" s="35">
        <v>0</v>
      </c>
      <c r="K82" s="181">
        <v>0</v>
      </c>
      <c r="L82" s="51"/>
      <c r="M82" s="152"/>
      <c r="N82" s="151"/>
      <c r="O82" s="155"/>
    </row>
    <row r="83" spans="2:15">
      <c r="B83" s="1"/>
      <c r="C83" s="3" t="s">
        <v>320</v>
      </c>
      <c r="D83" s="21">
        <v>-48.852477764554031</v>
      </c>
      <c r="E83" s="35">
        <v>-18.477273548175337</v>
      </c>
      <c r="F83" s="35">
        <v>-48.7289880509</v>
      </c>
      <c r="G83" s="35">
        <v>-48.131648074999994</v>
      </c>
      <c r="H83" s="181">
        <v>-48.322993358600002</v>
      </c>
      <c r="I83" s="21">
        <v>-48.852477764554031</v>
      </c>
      <c r="J83" s="35">
        <v>-48.322993358600002</v>
      </c>
      <c r="K83" s="181">
        <v>-163.66090303267532</v>
      </c>
      <c r="L83" s="51"/>
      <c r="M83" s="152"/>
      <c r="N83" s="156"/>
      <c r="O83" s="155"/>
    </row>
    <row r="84" spans="2:15">
      <c r="B84" s="1"/>
      <c r="C84" s="42" t="s">
        <v>321</v>
      </c>
      <c r="D84" s="22">
        <v>0</v>
      </c>
      <c r="E84" s="48">
        <v>0</v>
      </c>
      <c r="F84" s="48">
        <v>0</v>
      </c>
      <c r="G84" s="48">
        <v>0</v>
      </c>
      <c r="H84" s="190">
        <v>0</v>
      </c>
      <c r="I84" s="22">
        <v>0</v>
      </c>
      <c r="J84" s="48">
        <v>0</v>
      </c>
      <c r="K84" s="190">
        <v>0</v>
      </c>
      <c r="L84" s="189"/>
      <c r="M84" s="208"/>
      <c r="N84" s="208"/>
      <c r="O84" s="155"/>
    </row>
    <row r="85" spans="2:15">
      <c r="B85" s="1"/>
      <c r="C85" s="50" t="s">
        <v>323</v>
      </c>
      <c r="D85" s="23">
        <v>48.369933025029425</v>
      </c>
      <c r="E85" s="51">
        <v>84.391981613052252</v>
      </c>
      <c r="F85" s="51">
        <v>49.233856600180076</v>
      </c>
      <c r="G85" s="51">
        <v>51.112728908810759</v>
      </c>
      <c r="H85" s="183">
        <v>51.720699367412081</v>
      </c>
      <c r="I85" s="23">
        <v>48.369933025029425</v>
      </c>
      <c r="J85" s="51">
        <v>51.720699367412081</v>
      </c>
      <c r="K85" s="183">
        <v>236.45926648945516</v>
      </c>
      <c r="L85" s="189"/>
      <c r="M85" s="208"/>
      <c r="N85" s="208"/>
      <c r="O85" s="155"/>
    </row>
    <row r="86" spans="2:15">
      <c r="B86" s="1"/>
      <c r="C86" s="50" t="s">
        <v>324</v>
      </c>
      <c r="D86" s="23">
        <v>-0.86353956000000009</v>
      </c>
      <c r="E86" s="51">
        <v>6.6442268599999998</v>
      </c>
      <c r="F86" s="51">
        <v>-2.9691485299999982</v>
      </c>
      <c r="G86" s="51">
        <v>-3.1604886200000002</v>
      </c>
      <c r="H86" s="183">
        <v>0.8006394399999992</v>
      </c>
      <c r="I86" s="23">
        <v>-0.86353956000000009</v>
      </c>
      <c r="J86" s="51">
        <v>0.8006394399999992</v>
      </c>
      <c r="K86" s="183">
        <v>1.31522915</v>
      </c>
      <c r="L86" s="189"/>
      <c r="M86" s="208"/>
      <c r="N86" s="208"/>
      <c r="O86" s="155"/>
    </row>
    <row r="87" spans="2:15">
      <c r="B87" s="1"/>
      <c r="C87" s="42" t="s">
        <v>328</v>
      </c>
      <c r="D87" s="22">
        <v>0</v>
      </c>
      <c r="E87" s="48">
        <v>0</v>
      </c>
      <c r="F87" s="48">
        <v>0</v>
      </c>
      <c r="G87" s="48">
        <v>0</v>
      </c>
      <c r="H87" s="190">
        <v>0</v>
      </c>
      <c r="I87" s="22">
        <v>0</v>
      </c>
      <c r="J87" s="48">
        <v>0</v>
      </c>
      <c r="K87" s="190">
        <v>0</v>
      </c>
      <c r="L87" s="189"/>
      <c r="M87" s="208"/>
      <c r="N87" s="208"/>
      <c r="O87" s="155"/>
    </row>
    <row r="88" spans="2:15">
      <c r="B88" s="1"/>
      <c r="C88" s="132" t="s">
        <v>325</v>
      </c>
      <c r="D88" s="98">
        <v>47.506393465029426</v>
      </c>
      <c r="E88" s="65">
        <v>91.03620847305227</v>
      </c>
      <c r="F88" s="65">
        <v>46.26470807018007</v>
      </c>
      <c r="G88" s="65">
        <v>47.952240288810749</v>
      </c>
      <c r="H88" s="192">
        <v>52.521338807412079</v>
      </c>
      <c r="I88" s="98">
        <v>47.506393465029426</v>
      </c>
      <c r="J88" s="65">
        <v>52.521338807412079</v>
      </c>
      <c r="K88" s="192">
        <v>237.77449563945518</v>
      </c>
      <c r="L88" s="189"/>
      <c r="M88" s="208"/>
      <c r="N88" s="208"/>
      <c r="O88" s="155"/>
    </row>
    <row r="89" spans="2:15">
      <c r="B89" s="1"/>
      <c r="C89" s="52">
        <v>0</v>
      </c>
      <c r="D89" s="23"/>
      <c r="E89" s="51"/>
      <c r="F89" s="51"/>
      <c r="G89" s="51"/>
      <c r="H89" s="183"/>
      <c r="I89" s="23"/>
      <c r="J89" s="52">
        <v>0</v>
      </c>
      <c r="K89" s="52">
        <v>0</v>
      </c>
      <c r="L89" s="189"/>
      <c r="M89" s="208"/>
      <c r="N89" s="208"/>
      <c r="O89" s="155"/>
    </row>
    <row r="90" spans="2:15">
      <c r="B90" s="1"/>
      <c r="C90" s="385" t="s">
        <v>61</v>
      </c>
      <c r="D90" s="432">
        <v>23844</v>
      </c>
      <c r="E90" s="433">
        <v>23894</v>
      </c>
      <c r="F90" s="433">
        <v>24286.318591989999</v>
      </c>
      <c r="G90" s="433">
        <v>23938.987307870011</v>
      </c>
      <c r="H90" s="434">
        <v>23537</v>
      </c>
      <c r="I90" s="432">
        <v>23844</v>
      </c>
      <c r="J90" s="433">
        <v>23537</v>
      </c>
      <c r="K90" s="434">
        <v>23894</v>
      </c>
      <c r="L90" s="189"/>
      <c r="M90" s="208"/>
      <c r="N90" s="208"/>
      <c r="O90" s="155"/>
    </row>
    <row r="91" spans="2:15">
      <c r="B91" s="1"/>
      <c r="C91" s="3" t="s">
        <v>402</v>
      </c>
      <c r="D91" s="36">
        <v>1.2500000000000001E-2</v>
      </c>
      <c r="E91" s="64">
        <v>1.2E-2</v>
      </c>
      <c r="F91" s="64">
        <v>1.1900000000000001E-2</v>
      </c>
      <c r="G91" s="64">
        <v>1.23E-2</v>
      </c>
      <c r="H91" s="193">
        <v>1.2500000000000001E-2</v>
      </c>
      <c r="I91" s="36">
        <v>1.2500000000000001E-2</v>
      </c>
      <c r="J91" s="64">
        <v>1.2500000000000001E-2</v>
      </c>
      <c r="K91" s="193">
        <v>1.23E-2</v>
      </c>
      <c r="L91" s="189"/>
      <c r="M91" s="208"/>
      <c r="N91" s="208"/>
      <c r="O91" s="155"/>
    </row>
    <row r="92" spans="2:15">
      <c r="B92" s="402"/>
      <c r="C92" s="42" t="s">
        <v>334</v>
      </c>
      <c r="D92" s="22">
        <v>86.603778744997911</v>
      </c>
      <c r="E92" s="48">
        <v>86.389623451597927</v>
      </c>
      <c r="F92" s="48">
        <v>85.015242761080117</v>
      </c>
      <c r="G92" s="48">
        <v>85.597962783810743</v>
      </c>
      <c r="H92" s="190">
        <v>86.148597586012087</v>
      </c>
      <c r="I92" s="22">
        <v>86.603778744997911</v>
      </c>
      <c r="J92" s="48">
        <v>86.148597586012087</v>
      </c>
      <c r="K92" s="190">
        <v>343.1514265825009</v>
      </c>
      <c r="L92" s="189"/>
      <c r="M92" s="208"/>
      <c r="N92" s="208"/>
      <c r="O92" s="155"/>
    </row>
    <row r="93" spans="2:15" ht="23.25" customHeight="1">
      <c r="B93" s="1"/>
      <c r="C93" s="402"/>
      <c r="D93" s="402"/>
      <c r="E93" s="402"/>
      <c r="F93" s="402"/>
      <c r="G93" s="402"/>
      <c r="H93" s="233"/>
      <c r="I93" s="402"/>
      <c r="J93" s="402"/>
      <c r="K93" s="402"/>
      <c r="L93" s="161"/>
      <c r="M93" s="155"/>
      <c r="N93" s="155"/>
      <c r="O93" s="155"/>
    </row>
    <row r="94" spans="2:15" ht="20.25" customHeight="1">
      <c r="B94" s="1"/>
      <c r="C94" s="622" t="s">
        <v>11</v>
      </c>
      <c r="D94" s="1"/>
      <c r="E94" s="1"/>
      <c r="F94" s="1"/>
      <c r="G94" s="1"/>
      <c r="H94" s="233"/>
      <c r="I94" s="1"/>
      <c r="J94" s="1"/>
      <c r="K94" s="1"/>
      <c r="L94" s="161"/>
      <c r="M94" s="155"/>
      <c r="N94" s="155"/>
      <c r="O94" s="155"/>
    </row>
    <row r="95" spans="2:15">
      <c r="B95" s="1"/>
      <c r="C95" s="812" t="s">
        <v>200</v>
      </c>
      <c r="D95" s="812"/>
      <c r="E95" s="812"/>
      <c r="F95" s="812"/>
      <c r="G95" s="812"/>
      <c r="H95" s="812"/>
      <c r="I95" s="812"/>
      <c r="J95" s="812"/>
      <c r="K95" s="812"/>
      <c r="L95" s="50"/>
      <c r="M95" s="151"/>
      <c r="N95" s="151"/>
      <c r="O95" s="155"/>
    </row>
    <row r="96" spans="2:15" ht="15" customHeight="1">
      <c r="B96" s="1"/>
      <c r="C96" s="19">
        <v>0</v>
      </c>
      <c r="D96" s="20">
        <v>2015</v>
      </c>
      <c r="E96" s="20"/>
      <c r="F96" s="20"/>
      <c r="G96" s="20" t="s">
        <v>307</v>
      </c>
      <c r="H96" s="20" t="s">
        <v>307</v>
      </c>
      <c r="I96" s="814" t="s">
        <v>308</v>
      </c>
      <c r="J96" s="814">
        <v>0</v>
      </c>
      <c r="K96" s="20" t="s">
        <v>309</v>
      </c>
      <c r="L96" s="174"/>
      <c r="M96" s="141"/>
      <c r="N96" s="180"/>
      <c r="O96" s="155"/>
    </row>
    <row r="97" spans="2:15">
      <c r="B97" s="1"/>
      <c r="C97" s="19" t="s">
        <v>70</v>
      </c>
      <c r="D97" s="20" t="s">
        <v>310</v>
      </c>
      <c r="E97" s="20" t="s">
        <v>311</v>
      </c>
      <c r="F97" s="20" t="s">
        <v>312</v>
      </c>
      <c r="G97" s="20" t="s">
        <v>313</v>
      </c>
      <c r="H97" s="20" t="s">
        <v>310</v>
      </c>
      <c r="I97" s="20">
        <v>2015</v>
      </c>
      <c r="J97" s="20">
        <v>2014</v>
      </c>
      <c r="K97" s="20">
        <v>2014</v>
      </c>
      <c r="L97" s="163"/>
      <c r="M97" s="141"/>
      <c r="N97" s="180"/>
      <c r="O97" s="155"/>
    </row>
    <row r="98" spans="2:15">
      <c r="B98" s="1"/>
      <c r="C98" s="3" t="s">
        <v>172</v>
      </c>
      <c r="D98" s="21">
        <v>103.57</v>
      </c>
      <c r="E98" s="35">
        <v>98.91</v>
      </c>
      <c r="F98" s="35">
        <v>62.95</v>
      </c>
      <c r="G98" s="35">
        <v>76.040000000000006</v>
      </c>
      <c r="H98" s="181">
        <v>103.06</v>
      </c>
      <c r="I98" s="21">
        <v>103.57</v>
      </c>
      <c r="J98" s="35">
        <v>103.06</v>
      </c>
      <c r="K98" s="35">
        <v>340.97</v>
      </c>
      <c r="L98" s="51"/>
      <c r="M98" s="152"/>
      <c r="N98" s="152"/>
      <c r="O98" s="155"/>
    </row>
    <row r="99" spans="2:15">
      <c r="B99" s="1"/>
      <c r="C99" s="3" t="s">
        <v>71</v>
      </c>
      <c r="D99" s="21">
        <v>52.04</v>
      </c>
      <c r="E99" s="35">
        <v>69.760000000000005</v>
      </c>
      <c r="F99" s="35">
        <v>39.78</v>
      </c>
      <c r="G99" s="35">
        <v>50.99</v>
      </c>
      <c r="H99" s="181">
        <v>63.07</v>
      </c>
      <c r="I99" s="21">
        <v>52.04</v>
      </c>
      <c r="J99" s="35">
        <v>63.07</v>
      </c>
      <c r="K99" s="35">
        <v>223.6</v>
      </c>
      <c r="L99" s="51"/>
      <c r="M99" s="152"/>
      <c r="N99" s="152"/>
      <c r="O99" s="155"/>
    </row>
    <row r="100" spans="2:15">
      <c r="B100" s="1"/>
      <c r="C100" s="3" t="s">
        <v>72</v>
      </c>
      <c r="D100" s="21">
        <v>51.53</v>
      </c>
      <c r="E100" s="35">
        <v>29.15</v>
      </c>
      <c r="F100" s="35">
        <v>23.17</v>
      </c>
      <c r="G100" s="35">
        <v>25.05</v>
      </c>
      <c r="H100" s="181">
        <v>39.99</v>
      </c>
      <c r="I100" s="21">
        <v>51.53</v>
      </c>
      <c r="J100" s="35">
        <v>39.99</v>
      </c>
      <c r="K100" s="35">
        <v>117.37</v>
      </c>
      <c r="L100" s="51"/>
      <c r="M100" s="152"/>
      <c r="N100" s="152"/>
      <c r="O100" s="155"/>
    </row>
    <row r="101" spans="2:15">
      <c r="B101" s="1"/>
      <c r="C101" s="3" t="s">
        <v>153</v>
      </c>
      <c r="D101" s="21">
        <v>242.20930380513383</v>
      </c>
      <c r="E101" s="35">
        <v>248.26139632085153</v>
      </c>
      <c r="F101" s="35">
        <v>214.85519655449536</v>
      </c>
      <c r="G101" s="35">
        <v>262.01624212711971</v>
      </c>
      <c r="H101" s="181">
        <v>258.65094971056072</v>
      </c>
      <c r="I101" s="21">
        <v>242.20930380513383</v>
      </c>
      <c r="J101" s="35">
        <v>258.65094971056072</v>
      </c>
      <c r="K101" s="35">
        <v>983.78378471302744</v>
      </c>
      <c r="L101" s="51"/>
      <c r="M101" s="152"/>
      <c r="N101" s="152"/>
      <c r="O101" s="155"/>
    </row>
    <row r="102" spans="2:15">
      <c r="B102" s="1"/>
      <c r="C102" s="3" t="s">
        <v>71</v>
      </c>
      <c r="D102" s="21">
        <v>215.08090391133058</v>
      </c>
      <c r="E102" s="35">
        <v>212.46263376494448</v>
      </c>
      <c r="F102" s="35">
        <v>175.53769980837706</v>
      </c>
      <c r="G102" s="35">
        <v>210.74991669271296</v>
      </c>
      <c r="H102" s="181">
        <v>212.15999737819041</v>
      </c>
      <c r="I102" s="21">
        <v>215.08090391133058</v>
      </c>
      <c r="J102" s="35">
        <v>212.15999737819041</v>
      </c>
      <c r="K102" s="35">
        <v>810.91024764422491</v>
      </c>
      <c r="L102" s="51"/>
      <c r="M102" s="152"/>
      <c r="N102" s="152"/>
      <c r="O102" s="155"/>
    </row>
    <row r="103" spans="2:15">
      <c r="B103" s="1"/>
      <c r="C103" s="42" t="s">
        <v>72</v>
      </c>
      <c r="D103" s="22">
        <v>27.128399893803245</v>
      </c>
      <c r="E103" s="48">
        <v>35.798762555907047</v>
      </c>
      <c r="F103" s="48">
        <v>39.317496746118309</v>
      </c>
      <c r="G103" s="48">
        <v>51.266325434406731</v>
      </c>
      <c r="H103" s="190">
        <v>46.490952332370334</v>
      </c>
      <c r="I103" s="22">
        <v>27.128399893803245</v>
      </c>
      <c r="J103" s="48">
        <v>46.490952332370334</v>
      </c>
      <c r="K103" s="48">
        <v>172.87353706880242</v>
      </c>
      <c r="L103" s="51"/>
      <c r="M103" s="152"/>
      <c r="N103" s="152"/>
      <c r="O103" s="155"/>
    </row>
    <row r="104" spans="2:15">
      <c r="B104" s="1"/>
      <c r="C104" s="3" t="s">
        <v>154</v>
      </c>
      <c r="D104" s="21">
        <f>D98+D101</f>
        <v>345.77930380513385</v>
      </c>
      <c r="E104" s="35">
        <f t="shared" ref="E104:K104" si="1">E98+E101</f>
        <v>347.1713963208515</v>
      </c>
      <c r="F104" s="35">
        <f t="shared" si="1"/>
        <v>277.80519655449535</v>
      </c>
      <c r="G104" s="35">
        <f t="shared" si="1"/>
        <v>338.05624212711973</v>
      </c>
      <c r="H104" s="181">
        <f t="shared" si="1"/>
        <v>361.71094971056073</v>
      </c>
      <c r="I104" s="21">
        <f t="shared" si="1"/>
        <v>345.77930380513385</v>
      </c>
      <c r="J104" s="35">
        <f t="shared" si="1"/>
        <v>361.71094971056073</v>
      </c>
      <c r="K104" s="35">
        <f t="shared" si="1"/>
        <v>1324.7537847130275</v>
      </c>
      <c r="L104" s="51"/>
      <c r="M104" s="152"/>
      <c r="N104" s="152"/>
      <c r="O104" s="155"/>
    </row>
    <row r="105" spans="2:15">
      <c r="B105" s="1"/>
      <c r="C105" s="482" t="str">
        <f>C99</f>
        <v xml:space="preserve"> - of which annual premiums</v>
      </c>
      <c r="D105" s="21">
        <f t="shared" ref="D105:D106" si="2">D99+D102</f>
        <v>267.12090391133057</v>
      </c>
      <c r="E105" s="35">
        <f t="shared" ref="E105:K105" si="3">E99+E102</f>
        <v>282.22263376494448</v>
      </c>
      <c r="F105" s="35">
        <f t="shared" si="3"/>
        <v>215.31769980837706</v>
      </c>
      <c r="G105" s="35">
        <f t="shared" si="3"/>
        <v>261.73991669271294</v>
      </c>
      <c r="H105" s="181">
        <f t="shared" si="3"/>
        <v>275.22999737819043</v>
      </c>
      <c r="I105" s="21">
        <f t="shared" si="3"/>
        <v>267.12090391133057</v>
      </c>
      <c r="J105" s="35">
        <f t="shared" si="3"/>
        <v>275.22999737819043</v>
      </c>
      <c r="K105" s="35">
        <f t="shared" si="3"/>
        <v>1034.5102476442248</v>
      </c>
      <c r="L105" s="51"/>
      <c r="M105" s="152"/>
      <c r="N105" s="152"/>
      <c r="O105" s="155"/>
    </row>
    <row r="106" spans="2:15">
      <c r="B106" s="1"/>
      <c r="C106" s="483" t="str">
        <f>C103</f>
        <v xml:space="preserve"> - of which single premiums</v>
      </c>
      <c r="D106" s="22">
        <f t="shared" si="2"/>
        <v>78.658399893803249</v>
      </c>
      <c r="E106" s="48">
        <f t="shared" ref="E106:K106" si="4">E100+E103</f>
        <v>64.948762555907052</v>
      </c>
      <c r="F106" s="48">
        <f t="shared" si="4"/>
        <v>62.48749674611831</v>
      </c>
      <c r="G106" s="48">
        <f t="shared" si="4"/>
        <v>76.316325434406735</v>
      </c>
      <c r="H106" s="190">
        <f t="shared" si="4"/>
        <v>86.480952332370336</v>
      </c>
      <c r="I106" s="22">
        <f t="shared" si="4"/>
        <v>78.658399893803249</v>
      </c>
      <c r="J106" s="48">
        <f t="shared" si="4"/>
        <v>86.480952332370336</v>
      </c>
      <c r="K106" s="48">
        <f t="shared" si="4"/>
        <v>290.24353706880242</v>
      </c>
      <c r="L106" s="51"/>
      <c r="M106" s="152"/>
      <c r="N106" s="152"/>
      <c r="O106" s="155"/>
    </row>
    <row r="107" spans="2:15" ht="22.5" customHeight="1">
      <c r="B107" s="1"/>
      <c r="C107" s="756" t="s">
        <v>152</v>
      </c>
      <c r="D107" s="756"/>
      <c r="E107" s="756"/>
      <c r="F107" s="756"/>
      <c r="G107" s="764"/>
      <c r="H107" s="766"/>
      <c r="I107" s="764"/>
      <c r="J107" s="764"/>
      <c r="K107" s="764"/>
      <c r="L107" s="161"/>
      <c r="M107" s="155"/>
      <c r="N107" s="155"/>
      <c r="O107" s="155"/>
    </row>
    <row r="108" spans="2:15" ht="17.25" customHeight="1">
      <c r="B108" s="402"/>
      <c r="C108" s="502"/>
      <c r="D108" s="402"/>
      <c r="E108" s="402"/>
      <c r="F108" s="402"/>
      <c r="G108" s="402"/>
      <c r="H108" s="233"/>
      <c r="I108" s="402"/>
      <c r="J108" s="402"/>
      <c r="K108" s="402"/>
      <c r="L108" s="161"/>
      <c r="M108" s="155"/>
      <c r="N108" s="155"/>
      <c r="O108" s="155"/>
    </row>
    <row r="109" spans="2:15">
      <c r="B109" s="1"/>
      <c r="C109" s="617" t="s">
        <v>201</v>
      </c>
      <c r="D109" s="617"/>
      <c r="E109" s="617"/>
      <c r="F109" s="617"/>
      <c r="G109" s="617"/>
      <c r="H109" s="617"/>
      <c r="I109" s="812"/>
      <c r="J109" s="812"/>
      <c r="K109" s="812"/>
      <c r="L109" s="50"/>
      <c r="M109" s="151"/>
      <c r="N109" s="151"/>
      <c r="O109" s="155"/>
    </row>
    <row r="110" spans="2:15" ht="15" customHeight="1">
      <c r="B110" s="1"/>
      <c r="C110" s="816" t="s">
        <v>70</v>
      </c>
      <c r="D110" s="20">
        <v>2015</v>
      </c>
      <c r="E110" s="20"/>
      <c r="F110" s="20"/>
      <c r="G110" s="20" t="s">
        <v>307</v>
      </c>
      <c r="H110" s="20" t="s">
        <v>307</v>
      </c>
      <c r="I110" s="814" t="s">
        <v>308</v>
      </c>
      <c r="J110" s="814">
        <v>0</v>
      </c>
      <c r="K110" s="20" t="s">
        <v>309</v>
      </c>
      <c r="L110" s="174"/>
      <c r="M110" s="141"/>
      <c r="N110" s="180"/>
      <c r="O110" s="155"/>
    </row>
    <row r="111" spans="2:15">
      <c r="B111" s="1"/>
      <c r="C111" s="816">
        <v>0</v>
      </c>
      <c r="D111" s="20" t="s">
        <v>310</v>
      </c>
      <c r="E111" s="20" t="s">
        <v>311</v>
      </c>
      <c r="F111" s="20" t="s">
        <v>312</v>
      </c>
      <c r="G111" s="20" t="s">
        <v>313</v>
      </c>
      <c r="H111" s="20" t="s">
        <v>310</v>
      </c>
      <c r="I111" s="20">
        <v>2015</v>
      </c>
      <c r="J111" s="20">
        <v>2014</v>
      </c>
      <c r="K111" s="20">
        <v>2014</v>
      </c>
      <c r="L111" s="163"/>
      <c r="M111" s="141"/>
      <c r="N111" s="180"/>
      <c r="O111" s="155"/>
    </row>
    <row r="112" spans="2:15">
      <c r="B112" s="1"/>
      <c r="C112" s="3" t="s">
        <v>115</v>
      </c>
      <c r="D112" s="21">
        <v>1488.8926820700001</v>
      </c>
      <c r="E112" s="35">
        <v>1415.7540260100009</v>
      </c>
      <c r="F112" s="35">
        <v>1287.3143604699999</v>
      </c>
      <c r="G112" s="35">
        <v>1237.6331259000001</v>
      </c>
      <c r="H112" s="181">
        <v>1276.4069423200001</v>
      </c>
      <c r="I112" s="21">
        <v>1488.8926820700001</v>
      </c>
      <c r="J112" s="35">
        <v>1276.4069423200001</v>
      </c>
      <c r="K112" s="35">
        <v>5217.1084547000009</v>
      </c>
      <c r="L112" s="51"/>
      <c r="M112" s="152"/>
      <c r="N112" s="152"/>
      <c r="O112" s="155"/>
    </row>
    <row r="113" spans="2:15">
      <c r="B113" s="1"/>
      <c r="C113" s="3" t="s">
        <v>116</v>
      </c>
      <c r="D113" s="21">
        <v>277.83787101999997</v>
      </c>
      <c r="E113" s="35">
        <v>166.78749436999999</v>
      </c>
      <c r="F113" s="35">
        <v>109.51080728000005</v>
      </c>
      <c r="G113" s="35">
        <v>142.11874061999998</v>
      </c>
      <c r="H113" s="181">
        <v>94.191050840000003</v>
      </c>
      <c r="I113" s="21">
        <v>277.83787101999997</v>
      </c>
      <c r="J113" s="35">
        <v>94.191050840000003</v>
      </c>
      <c r="K113" s="35">
        <v>512.60809311000003</v>
      </c>
      <c r="L113" s="51"/>
      <c r="M113" s="152"/>
      <c r="N113" s="152"/>
      <c r="O113" s="155"/>
    </row>
    <row r="114" spans="2:15">
      <c r="B114" s="1"/>
      <c r="C114" s="42" t="s">
        <v>131</v>
      </c>
      <c r="D114" s="22">
        <v>1104.0117942875647</v>
      </c>
      <c r="E114" s="48">
        <v>1011.2818374716912</v>
      </c>
      <c r="F114" s="48">
        <v>1086.5628075861091</v>
      </c>
      <c r="G114" s="48">
        <v>967.0100305755343</v>
      </c>
      <c r="H114" s="190">
        <v>1091.9353463333334</v>
      </c>
      <c r="I114" s="22">
        <v>1104.0117942875647</v>
      </c>
      <c r="J114" s="48">
        <v>1091.9353463333334</v>
      </c>
      <c r="K114" s="48">
        <v>4156.7900219666681</v>
      </c>
      <c r="L114" s="51"/>
      <c r="M114" s="152"/>
      <c r="N114" s="152"/>
      <c r="O114" s="155"/>
    </row>
    <row r="115" spans="2:15">
      <c r="B115" s="1"/>
      <c r="C115" s="132" t="s">
        <v>68</v>
      </c>
      <c r="D115" s="98">
        <f t="shared" ref="D115:K115" si="5">SUM(D112:D114)</f>
        <v>2870.7423473775648</v>
      </c>
      <c r="E115" s="65">
        <f t="shared" si="5"/>
        <v>2593.823357851692</v>
      </c>
      <c r="F115" s="65">
        <f t="shared" si="5"/>
        <v>2483.3879753361089</v>
      </c>
      <c r="G115" s="65">
        <f t="shared" si="5"/>
        <v>2346.7618970955346</v>
      </c>
      <c r="H115" s="192">
        <f t="shared" si="5"/>
        <v>2462.5333394933332</v>
      </c>
      <c r="I115" s="98">
        <f t="shared" si="5"/>
        <v>2870.7423473775648</v>
      </c>
      <c r="J115" s="65">
        <f t="shared" si="5"/>
        <v>2462.5333394933332</v>
      </c>
      <c r="K115" s="65">
        <f t="shared" si="5"/>
        <v>9886.5065697766695</v>
      </c>
      <c r="L115" s="53"/>
      <c r="M115" s="153"/>
      <c r="N115" s="153"/>
      <c r="O115" s="155"/>
    </row>
    <row r="116" spans="2:15">
      <c r="B116" s="1"/>
      <c r="C116" s="78"/>
      <c r="D116" s="78"/>
      <c r="E116" s="78"/>
      <c r="F116" s="78"/>
      <c r="G116" s="78"/>
      <c r="H116" s="185"/>
      <c r="I116" s="78"/>
      <c r="J116" s="78"/>
      <c r="K116" s="78"/>
      <c r="L116" s="50"/>
      <c r="M116" s="151"/>
      <c r="N116" s="151"/>
      <c r="O116" s="155"/>
    </row>
    <row r="117" spans="2:15" ht="15" customHeight="1">
      <c r="B117" s="1"/>
      <c r="C117" s="812" t="s">
        <v>202</v>
      </c>
      <c r="D117" s="812"/>
      <c r="E117" s="812"/>
      <c r="F117" s="812"/>
      <c r="G117" s="812"/>
      <c r="H117" s="812"/>
      <c r="I117" s="812"/>
      <c r="J117" s="812"/>
      <c r="K117" s="812"/>
      <c r="L117" s="174"/>
      <c r="M117" s="141"/>
      <c r="N117" s="180"/>
      <c r="O117" s="155"/>
    </row>
    <row r="118" spans="2:15">
      <c r="B118" s="1"/>
      <c r="C118" s="816" t="s">
        <v>70</v>
      </c>
      <c r="D118" s="20">
        <v>2015</v>
      </c>
      <c r="E118" s="20">
        <v>2014</v>
      </c>
      <c r="F118" s="20" t="s">
        <v>307</v>
      </c>
      <c r="G118" s="20" t="s">
        <v>307</v>
      </c>
      <c r="H118" s="20" t="s">
        <v>307</v>
      </c>
      <c r="I118" s="814" t="s">
        <v>308</v>
      </c>
      <c r="J118" s="814">
        <v>0</v>
      </c>
      <c r="K118" s="20" t="s">
        <v>309</v>
      </c>
      <c r="L118" s="163"/>
      <c r="M118" s="141"/>
      <c r="N118" s="180"/>
      <c r="O118" s="155"/>
    </row>
    <row r="119" spans="2:15">
      <c r="B119" s="1"/>
      <c r="C119" s="816">
        <v>0</v>
      </c>
      <c r="D119" s="20" t="s">
        <v>310</v>
      </c>
      <c r="E119" s="20" t="s">
        <v>311</v>
      </c>
      <c r="F119" s="20" t="s">
        <v>312</v>
      </c>
      <c r="G119" s="20" t="s">
        <v>313</v>
      </c>
      <c r="H119" s="20" t="s">
        <v>310</v>
      </c>
      <c r="I119" s="20">
        <v>2015</v>
      </c>
      <c r="J119" s="20">
        <v>2014</v>
      </c>
      <c r="K119" s="20">
        <v>2014</v>
      </c>
      <c r="L119" s="51"/>
      <c r="M119" s="152"/>
      <c r="N119" s="152"/>
      <c r="O119" s="155"/>
    </row>
    <row r="120" spans="2:15">
      <c r="B120" s="1"/>
      <c r="C120" s="3" t="s">
        <v>112</v>
      </c>
      <c r="D120" s="21"/>
      <c r="E120" s="35"/>
      <c r="F120" s="35"/>
      <c r="G120" s="35"/>
      <c r="H120" s="181"/>
      <c r="I120" s="21"/>
      <c r="J120" s="35"/>
      <c r="K120" s="35"/>
      <c r="L120" s="51"/>
      <c r="M120" s="152"/>
      <c r="N120" s="152"/>
      <c r="O120" s="155"/>
    </row>
    <row r="121" spans="2:15">
      <c r="B121" s="1"/>
      <c r="C121" s="50" t="s">
        <v>114</v>
      </c>
      <c r="D121" s="21">
        <v>1995.9838584399999</v>
      </c>
      <c r="E121" s="35">
        <v>1054.6614105100002</v>
      </c>
      <c r="F121" s="35">
        <v>131.28362906000001</v>
      </c>
      <c r="G121" s="35">
        <v>178.53725629000002</v>
      </c>
      <c r="H121" s="181">
        <v>357.67711077000001</v>
      </c>
      <c r="I121" s="21">
        <v>1995.9838584399999</v>
      </c>
      <c r="J121" s="35">
        <v>357.67711077000001</v>
      </c>
      <c r="K121" s="35">
        <v>1722.1594066300001</v>
      </c>
      <c r="L121" s="51"/>
      <c r="M121" s="152"/>
      <c r="N121" s="152"/>
      <c r="O121" s="155"/>
    </row>
    <row r="122" spans="2:15">
      <c r="B122" s="1"/>
      <c r="C122" s="42" t="s">
        <v>131</v>
      </c>
      <c r="D122" s="22">
        <v>211.51500189000001</v>
      </c>
      <c r="E122" s="48">
        <v>258.50821088888961</v>
      </c>
      <c r="F122" s="48">
        <v>255.05025262777724</v>
      </c>
      <c r="G122" s="48">
        <v>414.39283801666693</v>
      </c>
      <c r="H122" s="190">
        <v>401.94474466666668</v>
      </c>
      <c r="I122" s="22">
        <v>211.51500189000001</v>
      </c>
      <c r="J122" s="48">
        <v>401.94474466666668</v>
      </c>
      <c r="K122" s="48">
        <v>1329.8960462000005</v>
      </c>
      <c r="L122" s="53"/>
      <c r="M122" s="153"/>
      <c r="N122" s="153"/>
      <c r="O122" s="155"/>
    </row>
    <row r="123" spans="2:15">
      <c r="B123" s="1"/>
      <c r="C123" s="61" t="s">
        <v>69</v>
      </c>
      <c r="D123" s="32">
        <f>SUM(D121:D122)</f>
        <v>2207.4988603299998</v>
      </c>
      <c r="E123" s="62">
        <f t="shared" ref="E123:K123" si="6">SUM(E121:E122)</f>
        <v>1313.1696213988898</v>
      </c>
      <c r="F123" s="62">
        <f t="shared" si="6"/>
        <v>386.33388168777725</v>
      </c>
      <c r="G123" s="62">
        <f t="shared" si="6"/>
        <v>592.93009430666689</v>
      </c>
      <c r="H123" s="184">
        <f t="shared" si="6"/>
        <v>759.62185543666669</v>
      </c>
      <c r="I123" s="32">
        <f t="shared" si="6"/>
        <v>2207.4988603299998</v>
      </c>
      <c r="J123" s="62">
        <f t="shared" si="6"/>
        <v>759.62185543666669</v>
      </c>
      <c r="K123" s="62">
        <f t="shared" si="6"/>
        <v>3052.0554528300008</v>
      </c>
      <c r="L123" s="51"/>
      <c r="M123" s="152"/>
      <c r="N123" s="152"/>
      <c r="O123" s="155"/>
    </row>
    <row r="124" spans="2:15">
      <c r="B124" s="1"/>
      <c r="C124" s="50" t="s">
        <v>532</v>
      </c>
      <c r="D124" s="23"/>
      <c r="E124" s="51"/>
      <c r="F124" s="51"/>
      <c r="G124" s="51"/>
      <c r="H124" s="183"/>
      <c r="I124" s="21"/>
      <c r="J124" s="35"/>
      <c r="K124" s="35"/>
      <c r="L124" s="51"/>
      <c r="M124" s="152"/>
      <c r="N124" s="152"/>
      <c r="O124" s="155"/>
    </row>
    <row r="125" spans="2:15">
      <c r="B125" s="1"/>
      <c r="C125" s="50" t="s">
        <v>114</v>
      </c>
      <c r="D125" s="21">
        <v>-289.60617001999998</v>
      </c>
      <c r="E125" s="35">
        <v>-321.71238935000002</v>
      </c>
      <c r="F125" s="35">
        <v>-296.79641884999995</v>
      </c>
      <c r="G125" s="35">
        <v>-185.79876756000004</v>
      </c>
      <c r="H125" s="181">
        <v>-571.18413293000003</v>
      </c>
      <c r="I125" s="21">
        <v>-289.60617001999998</v>
      </c>
      <c r="J125" s="35">
        <v>-571.18413293000003</v>
      </c>
      <c r="K125" s="35">
        <v>-1375.49170869</v>
      </c>
      <c r="L125" s="51"/>
      <c r="M125" s="152"/>
      <c r="N125" s="152"/>
      <c r="O125" s="155"/>
    </row>
    <row r="126" spans="2:15">
      <c r="B126" s="1"/>
      <c r="C126" s="42" t="s">
        <v>131</v>
      </c>
      <c r="D126" s="22">
        <v>-412.91590040999995</v>
      </c>
      <c r="E126" s="48">
        <v>-400.03082423333422</v>
      </c>
      <c r="F126" s="48">
        <v>-337.69655316666592</v>
      </c>
      <c r="G126" s="48">
        <v>-378.90012476666703</v>
      </c>
      <c r="H126" s="190">
        <v>-482.76678999999996</v>
      </c>
      <c r="I126" s="22">
        <v>-412.91590040999995</v>
      </c>
      <c r="J126" s="48">
        <v>-482.76678999999996</v>
      </c>
      <c r="K126" s="48">
        <v>-1599.3942921666671</v>
      </c>
      <c r="L126" s="53"/>
      <c r="M126" s="153"/>
      <c r="N126" s="153"/>
      <c r="O126" s="155"/>
    </row>
    <row r="127" spans="2:15">
      <c r="B127" s="1"/>
      <c r="C127" s="61" t="s">
        <v>73</v>
      </c>
      <c r="D127" s="32">
        <f>SUM(D125:D126)</f>
        <v>-702.52207042999999</v>
      </c>
      <c r="E127" s="62">
        <f t="shared" ref="E127:K127" si="7">SUM(E125:E126)</f>
        <v>-721.74321358333418</v>
      </c>
      <c r="F127" s="62">
        <f t="shared" si="7"/>
        <v>-634.49297201666582</v>
      </c>
      <c r="G127" s="62">
        <f t="shared" si="7"/>
        <v>-564.69889232666708</v>
      </c>
      <c r="H127" s="184">
        <f t="shared" si="7"/>
        <v>-1053.9509229299999</v>
      </c>
      <c r="I127" s="32">
        <f t="shared" si="7"/>
        <v>-702.52207042999999</v>
      </c>
      <c r="J127" s="62">
        <f t="shared" si="7"/>
        <v>-1053.9509229299999</v>
      </c>
      <c r="K127" s="62">
        <f t="shared" si="7"/>
        <v>-2974.8860008566671</v>
      </c>
      <c r="L127" s="51"/>
      <c r="M127" s="152"/>
      <c r="N127" s="152"/>
      <c r="O127" s="155"/>
    </row>
    <row r="128" spans="2:15">
      <c r="B128" s="1"/>
      <c r="C128" s="488" t="s">
        <v>91</v>
      </c>
      <c r="D128" s="478">
        <f>D123+D127</f>
        <v>1504.9767898999999</v>
      </c>
      <c r="E128" s="489">
        <f t="shared" ref="E128:K128" si="8">E123+E127</f>
        <v>591.42640781555565</v>
      </c>
      <c r="F128" s="489">
        <f t="shared" si="8"/>
        <v>-248.15909032888857</v>
      </c>
      <c r="G128" s="489">
        <f t="shared" si="8"/>
        <v>28.23120197999981</v>
      </c>
      <c r="H128" s="506">
        <f t="shared" si="8"/>
        <v>-294.32906749333324</v>
      </c>
      <c r="I128" s="478">
        <f t="shared" si="8"/>
        <v>1504.9767898999999</v>
      </c>
      <c r="J128" s="489">
        <f t="shared" si="8"/>
        <v>-294.32906749333324</v>
      </c>
      <c r="K128" s="489">
        <f t="shared" si="8"/>
        <v>77.169451973333707</v>
      </c>
      <c r="L128" s="161"/>
      <c r="M128" s="155"/>
      <c r="N128" s="155"/>
      <c r="O128" s="155"/>
    </row>
    <row r="129" spans="2:15" ht="18" customHeight="1">
      <c r="B129" s="1"/>
      <c r="C129" s="3"/>
      <c r="D129" s="35"/>
      <c r="E129" s="35"/>
      <c r="F129" s="35"/>
      <c r="G129" s="35"/>
      <c r="H129" s="181"/>
      <c r="I129" s="35"/>
      <c r="J129" s="35"/>
      <c r="K129" s="35"/>
      <c r="L129" s="161"/>
      <c r="M129" s="155"/>
      <c r="N129" s="155"/>
      <c r="O129" s="155"/>
    </row>
    <row r="130" spans="2:15" ht="15" customHeight="1">
      <c r="B130" s="1"/>
      <c r="C130" s="617" t="s">
        <v>203</v>
      </c>
      <c r="D130" s="617"/>
      <c r="E130" s="617"/>
      <c r="F130" s="617"/>
      <c r="G130" s="617"/>
      <c r="H130" s="617"/>
      <c r="I130" s="812"/>
      <c r="J130" s="812"/>
      <c r="K130" s="812"/>
      <c r="L130" s="161"/>
      <c r="M130" s="155"/>
      <c r="N130" s="155"/>
      <c r="O130" s="155"/>
    </row>
    <row r="131" spans="2:15" ht="15" customHeight="1">
      <c r="B131" s="1"/>
      <c r="C131" s="815"/>
      <c r="D131" s="20">
        <v>2015</v>
      </c>
      <c r="E131" s="20">
        <v>2014</v>
      </c>
      <c r="F131" s="20" t="s">
        <v>307</v>
      </c>
      <c r="G131" s="20" t="s">
        <v>307</v>
      </c>
      <c r="H131" s="20" t="s">
        <v>307</v>
      </c>
      <c r="I131" s="814" t="s">
        <v>308</v>
      </c>
      <c r="J131" s="814">
        <v>0</v>
      </c>
      <c r="K131" s="20" t="s">
        <v>309</v>
      </c>
      <c r="L131" s="174"/>
      <c r="M131" s="141"/>
      <c r="N131" s="141"/>
      <c r="O131" s="155"/>
    </row>
    <row r="132" spans="2:15">
      <c r="B132" s="1"/>
      <c r="C132" s="815"/>
      <c r="D132" s="20" t="s">
        <v>310</v>
      </c>
      <c r="E132" s="20" t="s">
        <v>311</v>
      </c>
      <c r="F132" s="20" t="s">
        <v>312</v>
      </c>
      <c r="G132" s="20" t="s">
        <v>313</v>
      </c>
      <c r="H132" s="20" t="s">
        <v>310</v>
      </c>
      <c r="I132" s="20">
        <v>2015</v>
      </c>
      <c r="J132" s="20">
        <v>2014</v>
      </c>
      <c r="K132" s="20">
        <v>2014</v>
      </c>
      <c r="L132" s="163"/>
      <c r="M132" s="141"/>
      <c r="N132" s="141"/>
      <c r="O132" s="155"/>
    </row>
    <row r="133" spans="2:15">
      <c r="B133" s="1"/>
      <c r="C133" s="194" t="s">
        <v>533</v>
      </c>
      <c r="D133" s="195">
        <v>7.0000000000000001E-3</v>
      </c>
      <c r="E133" s="196">
        <v>1.1999999999999997E-2</v>
      </c>
      <c r="F133" s="196">
        <v>8.0000000000000002E-3</v>
      </c>
      <c r="G133" s="196">
        <v>1.4000000000000002E-2</v>
      </c>
      <c r="H133" s="507">
        <v>1.0999999999999999E-2</v>
      </c>
      <c r="I133" s="541">
        <v>7.0000000000000001E-3</v>
      </c>
      <c r="J133" s="542">
        <v>1.0999999999999999E-2</v>
      </c>
      <c r="K133" s="197">
        <v>4.4999999999999998E-2</v>
      </c>
      <c r="L133" s="66"/>
      <c r="M133" s="209"/>
      <c r="N133" s="151"/>
      <c r="O133" s="155"/>
    </row>
    <row r="134" spans="2:15">
      <c r="B134" s="1"/>
      <c r="C134" s="194" t="s">
        <v>534</v>
      </c>
      <c r="D134" s="195">
        <v>2.1000000000000001E-2</v>
      </c>
      <c r="E134" s="196">
        <v>2.1999999999999999E-2</v>
      </c>
      <c r="F134" s="196">
        <v>9.0000000000000011E-3</v>
      </c>
      <c r="G134" s="196">
        <v>2.8999999999999998E-2</v>
      </c>
      <c r="H134" s="507">
        <v>1.4E-2</v>
      </c>
      <c r="I134" s="541">
        <v>2.1000000000000001E-2</v>
      </c>
      <c r="J134" s="542">
        <v>1.4E-2</v>
      </c>
      <c r="K134" s="197">
        <v>7.3999999999999996E-2</v>
      </c>
      <c r="L134" s="67"/>
      <c r="M134" s="209"/>
      <c r="N134" s="210"/>
      <c r="O134" s="155"/>
    </row>
    <row r="135" spans="2:15">
      <c r="B135" s="1"/>
      <c r="C135" s="194" t="s">
        <v>535</v>
      </c>
      <c r="D135" s="195">
        <v>4.1000000000000002E-2</v>
      </c>
      <c r="E135" s="196">
        <v>3.4000000000000002E-2</v>
      </c>
      <c r="F135" s="196">
        <v>9.999999999999995E-3</v>
      </c>
      <c r="G135" s="196">
        <v>4.8000000000000001E-2</v>
      </c>
      <c r="H135" s="507">
        <v>1.7000000000000001E-2</v>
      </c>
      <c r="I135" s="541">
        <v>4.1000000000000002E-2</v>
      </c>
      <c r="J135" s="542">
        <v>1.7000000000000001E-2</v>
      </c>
      <c r="K135" s="197">
        <v>0.109</v>
      </c>
      <c r="L135" s="67"/>
      <c r="M135" s="209"/>
      <c r="N135" s="210"/>
      <c r="O135" s="155"/>
    </row>
    <row r="136" spans="2:15">
      <c r="B136" s="1"/>
      <c r="C136" s="194" t="s">
        <v>536</v>
      </c>
      <c r="D136" s="195">
        <v>5.8000000000000003E-2</v>
      </c>
      <c r="E136" s="196">
        <v>4.6000000000000013E-2</v>
      </c>
      <c r="F136" s="196">
        <v>6.9999999999999923E-3</v>
      </c>
      <c r="G136" s="196">
        <v>6.4000000000000001E-2</v>
      </c>
      <c r="H136" s="507">
        <v>1.7000000000000001E-2</v>
      </c>
      <c r="I136" s="541">
        <v>5.8000000000000003E-2</v>
      </c>
      <c r="J136" s="542">
        <v>1.7000000000000001E-2</v>
      </c>
      <c r="K136" s="197">
        <v>0.13400000000000001</v>
      </c>
      <c r="L136" s="67"/>
      <c r="M136" s="209"/>
      <c r="N136" s="210"/>
      <c r="O136" s="155"/>
    </row>
    <row r="137" spans="2:15">
      <c r="B137" s="1"/>
      <c r="C137" s="198" t="s">
        <v>537</v>
      </c>
      <c r="D137" s="540">
        <v>6.9000000000000006E-2</v>
      </c>
      <c r="E137" s="199">
        <v>5.0000000000000017E-2</v>
      </c>
      <c r="F137" s="199">
        <v>-1.0000000000000009E-3</v>
      </c>
      <c r="G137" s="199">
        <v>7.3999999999999996E-2</v>
      </c>
      <c r="H137" s="508">
        <v>1.4E-2</v>
      </c>
      <c r="I137" s="540">
        <v>6.9000000000000006E-2</v>
      </c>
      <c r="J137" s="543">
        <v>1.4E-2</v>
      </c>
      <c r="K137" s="200">
        <v>0.13700000000000001</v>
      </c>
      <c r="L137" s="66"/>
      <c r="M137" s="209"/>
      <c r="N137" s="151"/>
      <c r="O137" s="155"/>
    </row>
    <row r="138" spans="2:15">
      <c r="B138" s="1"/>
      <c r="C138" s="1"/>
      <c r="D138" s="1"/>
      <c r="E138" s="1"/>
      <c r="F138" s="1"/>
      <c r="G138" s="1"/>
      <c r="H138" s="233"/>
      <c r="I138" s="1"/>
      <c r="J138" s="1"/>
      <c r="K138" s="1"/>
      <c r="L138" s="161"/>
      <c r="M138" s="155"/>
      <c r="N138" s="155"/>
      <c r="O138" s="155"/>
    </row>
    <row r="139" spans="2:15" ht="15" customHeight="1">
      <c r="B139" s="1"/>
      <c r="C139" s="1"/>
      <c r="D139" s="1"/>
      <c r="E139" s="1"/>
      <c r="F139" s="1"/>
      <c r="G139" s="1"/>
      <c r="H139" s="233"/>
      <c r="I139" s="50"/>
      <c r="J139" s="50"/>
      <c r="K139" s="50"/>
      <c r="L139" s="161"/>
      <c r="M139" s="155"/>
      <c r="N139" s="155"/>
      <c r="O139" s="155"/>
    </row>
    <row r="140" spans="2:15" ht="18.75">
      <c r="B140" s="1"/>
      <c r="C140" s="622" t="s">
        <v>12</v>
      </c>
      <c r="D140" s="1"/>
      <c r="E140" s="1"/>
      <c r="F140" s="1"/>
      <c r="G140" s="1"/>
      <c r="H140" s="233"/>
      <c r="I140" s="1"/>
      <c r="J140" s="1"/>
      <c r="K140" s="1"/>
      <c r="L140" s="161"/>
      <c r="M140" s="155"/>
      <c r="N140" s="155"/>
      <c r="O140" s="155"/>
    </row>
    <row r="141" spans="2:15">
      <c r="B141" s="1"/>
      <c r="C141" s="617" t="s">
        <v>204</v>
      </c>
      <c r="D141" s="617"/>
      <c r="E141" s="617"/>
      <c r="F141" s="617"/>
      <c r="G141" s="617"/>
      <c r="H141" s="617"/>
      <c r="I141" s="812"/>
      <c r="J141" s="812"/>
      <c r="K141" s="812"/>
      <c r="L141" s="161"/>
      <c r="M141" s="155"/>
      <c r="N141" s="155"/>
      <c r="O141" s="155"/>
    </row>
    <row r="142" spans="2:15" ht="52.5" customHeight="1">
      <c r="B142" s="1"/>
      <c r="C142" s="175" t="str">
        <f>C153</f>
        <v>NOK million</v>
      </c>
      <c r="D142" s="270" t="s">
        <v>205</v>
      </c>
      <c r="E142" s="270" t="s">
        <v>206</v>
      </c>
      <c r="F142" s="1"/>
      <c r="G142" s="1"/>
      <c r="H142" s="233"/>
      <c r="I142" s="1"/>
      <c r="J142" s="1"/>
      <c r="K142" s="1"/>
      <c r="L142" s="161"/>
      <c r="M142" s="155"/>
      <c r="N142" s="155"/>
      <c r="O142" s="155"/>
    </row>
    <row r="143" spans="2:15">
      <c r="B143" s="1"/>
      <c r="C143" s="202" t="s">
        <v>526</v>
      </c>
      <c r="D143" s="202">
        <v>41892.503053219996</v>
      </c>
      <c r="E143" s="203">
        <v>63476</v>
      </c>
      <c r="F143" s="1"/>
      <c r="G143" s="1"/>
      <c r="H143" s="233"/>
      <c r="I143" s="1"/>
      <c r="J143" s="1"/>
      <c r="K143" s="1"/>
      <c r="L143" s="161"/>
      <c r="M143" s="155"/>
      <c r="N143" s="155"/>
      <c r="O143" s="155"/>
    </row>
    <row r="144" spans="2:15">
      <c r="B144" s="1"/>
      <c r="C144" s="202" t="s">
        <v>538</v>
      </c>
      <c r="D144" s="202">
        <v>3762.7144115300002</v>
      </c>
      <c r="E144" s="203">
        <v>1315.5267961775648</v>
      </c>
      <c r="F144" s="1"/>
      <c r="G144" s="1"/>
      <c r="H144" s="233"/>
      <c r="I144" s="1"/>
      <c r="J144" s="1"/>
      <c r="K144" s="1"/>
      <c r="L144" s="161"/>
      <c r="M144" s="155"/>
      <c r="N144" s="155"/>
      <c r="O144" s="155"/>
    </row>
    <row r="145" spans="2:15">
      <c r="B145" s="1"/>
      <c r="C145" s="202" t="s">
        <v>167</v>
      </c>
      <c r="D145" s="202">
        <v>1754.6138105</v>
      </c>
      <c r="E145" s="203">
        <v>6796</v>
      </c>
      <c r="F145" s="1"/>
      <c r="G145" s="1"/>
      <c r="H145" s="233"/>
      <c r="I145" s="1"/>
      <c r="J145" s="1"/>
      <c r="K145" s="1"/>
      <c r="L145" s="161"/>
      <c r="M145" s="155"/>
      <c r="N145" s="155"/>
      <c r="O145" s="155"/>
    </row>
    <row r="146" spans="2:15" ht="15" customHeight="1">
      <c r="B146" s="1"/>
      <c r="C146" s="202" t="s">
        <v>539</v>
      </c>
      <c r="D146" s="202">
        <v>-564.44366320000006</v>
      </c>
      <c r="E146" s="203">
        <v>-752</v>
      </c>
      <c r="F146" s="1"/>
      <c r="G146" s="1"/>
      <c r="H146" s="233"/>
      <c r="I146" s="1"/>
      <c r="J146" s="1"/>
      <c r="K146" s="1"/>
      <c r="L146" s="161"/>
      <c r="M146" s="155"/>
      <c r="N146" s="155"/>
      <c r="O146" s="155"/>
    </row>
    <row r="147" spans="2:15" ht="15" customHeight="1">
      <c r="B147" s="1"/>
      <c r="C147" s="202" t="s">
        <v>6</v>
      </c>
      <c r="D147" s="204">
        <v>-59.721448490000625</v>
      </c>
      <c r="E147" s="203">
        <v>-1806</v>
      </c>
      <c r="F147" s="1"/>
      <c r="G147" s="1"/>
      <c r="H147" s="233"/>
      <c r="I147" s="1"/>
      <c r="J147" s="1"/>
      <c r="K147" s="1"/>
      <c r="L147" s="161"/>
      <c r="M147" s="155"/>
      <c r="N147" s="155"/>
      <c r="O147" s="155"/>
    </row>
    <row r="148" spans="2:15" ht="15" customHeight="1">
      <c r="B148" s="1"/>
      <c r="C148" s="205" t="s">
        <v>527</v>
      </c>
      <c r="D148" s="205">
        <v>46785.666163559996</v>
      </c>
      <c r="E148" s="205">
        <v>69029.526796177568</v>
      </c>
      <c r="F148" s="1"/>
      <c r="G148" s="1"/>
      <c r="H148" s="233"/>
      <c r="I148" s="1"/>
      <c r="J148" s="1"/>
      <c r="K148" s="1"/>
      <c r="L148" s="161"/>
      <c r="M148" s="155"/>
      <c r="N148" s="155"/>
      <c r="O148" s="155"/>
    </row>
    <row r="149" spans="2:15" ht="15" customHeight="1">
      <c r="B149" s="1"/>
      <c r="C149" s="78"/>
      <c r="D149" s="201"/>
      <c r="E149" s="201"/>
      <c r="F149" s="1"/>
      <c r="G149" s="1"/>
      <c r="H149" s="233"/>
      <c r="I149" s="1"/>
      <c r="J149" s="1"/>
      <c r="K149" s="1"/>
      <c r="L149" s="161"/>
      <c r="M149" s="155"/>
      <c r="N149" s="155"/>
      <c r="O149" s="155"/>
    </row>
    <row r="150" spans="2:15" ht="15" customHeight="1">
      <c r="B150" s="1"/>
      <c r="C150" s="78"/>
      <c r="D150" s="201"/>
      <c r="E150" s="201"/>
      <c r="F150" s="1"/>
      <c r="G150" s="1"/>
      <c r="H150" s="233"/>
      <c r="I150" s="1"/>
      <c r="J150" s="1"/>
      <c r="K150" s="1"/>
      <c r="L150" s="161"/>
      <c r="M150" s="155"/>
      <c r="N150" s="155"/>
      <c r="O150" s="155"/>
    </row>
    <row r="151" spans="2:15">
      <c r="B151" s="1"/>
      <c r="C151" s="78"/>
      <c r="D151" s="201"/>
      <c r="E151" s="201"/>
      <c r="F151" s="1"/>
      <c r="G151" s="1"/>
      <c r="H151" s="233"/>
      <c r="I151" s="1"/>
      <c r="J151" s="1"/>
      <c r="K151" s="1"/>
      <c r="L151" s="161"/>
      <c r="M151" s="155"/>
      <c r="N151" s="155"/>
      <c r="O151" s="155"/>
    </row>
    <row r="152" spans="2:15">
      <c r="B152" s="1"/>
      <c r="C152" s="617" t="s">
        <v>294</v>
      </c>
      <c r="D152" s="617"/>
      <c r="E152" s="617"/>
      <c r="F152" s="617"/>
      <c r="G152" s="617"/>
      <c r="H152" s="617"/>
      <c r="I152" s="812"/>
      <c r="J152" s="812"/>
      <c r="K152" s="812"/>
      <c r="L152" s="161"/>
      <c r="M152" s="155"/>
      <c r="N152" s="155"/>
      <c r="O152" s="155"/>
    </row>
    <row r="153" spans="2:15" ht="52.5" customHeight="1">
      <c r="B153" s="1"/>
      <c r="C153" s="175" t="s">
        <v>70</v>
      </c>
      <c r="D153" s="270" t="s">
        <v>205</v>
      </c>
      <c r="E153" s="270" t="s">
        <v>206</v>
      </c>
      <c r="F153" s="1"/>
      <c r="G153" s="1"/>
      <c r="H153" s="233"/>
      <c r="I153" s="1"/>
      <c r="J153" s="1"/>
      <c r="K153" s="1"/>
      <c r="L153" s="161"/>
      <c r="M153" s="155"/>
      <c r="N153" s="155"/>
      <c r="O153" s="155"/>
    </row>
    <row r="154" spans="2:15">
      <c r="B154" s="1"/>
      <c r="C154" s="78" t="s">
        <v>526</v>
      </c>
      <c r="D154" s="202">
        <v>41892.503053219996</v>
      </c>
      <c r="E154" s="203">
        <v>63476</v>
      </c>
      <c r="F154" s="1"/>
      <c r="G154" s="1"/>
      <c r="H154" s="233"/>
      <c r="I154" s="1"/>
      <c r="J154" s="1"/>
      <c r="K154" s="1"/>
      <c r="L154" s="161"/>
      <c r="M154" s="155"/>
      <c r="N154" s="155"/>
      <c r="O154" s="155"/>
    </row>
    <row r="155" spans="2:15">
      <c r="B155" s="1"/>
      <c r="C155" s="78" t="s">
        <v>538</v>
      </c>
      <c r="D155" s="202">
        <v>3762.7144115300002</v>
      </c>
      <c r="E155" s="203">
        <v>1316</v>
      </c>
      <c r="F155" s="1"/>
      <c r="G155" s="1"/>
      <c r="H155" s="233"/>
      <c r="I155" s="1"/>
      <c r="J155" s="1"/>
      <c r="K155" s="1"/>
      <c r="L155" s="1"/>
    </row>
    <row r="156" spans="2:15">
      <c r="B156" s="1"/>
      <c r="C156" s="78" t="s">
        <v>167</v>
      </c>
      <c r="D156" s="202">
        <v>1754.6138105</v>
      </c>
      <c r="E156" s="203">
        <v>6796</v>
      </c>
      <c r="F156" s="1"/>
      <c r="G156" s="1"/>
      <c r="H156" s="233"/>
      <c r="I156" s="1"/>
      <c r="J156" s="1"/>
      <c r="K156" s="1"/>
      <c r="L156" s="1"/>
    </row>
    <row r="157" spans="2:15">
      <c r="B157" s="1"/>
      <c r="C157" s="78" t="s">
        <v>539</v>
      </c>
      <c r="D157" s="202">
        <v>-564.44366320000006</v>
      </c>
      <c r="E157" s="203">
        <v>-752</v>
      </c>
      <c r="F157" s="1"/>
      <c r="G157" s="1"/>
      <c r="H157" s="233"/>
      <c r="I157" s="1"/>
      <c r="J157" s="1"/>
      <c r="K157" s="1"/>
      <c r="L157" s="1"/>
    </row>
    <row r="158" spans="2:15">
      <c r="B158" s="1"/>
      <c r="C158" s="81" t="s">
        <v>6</v>
      </c>
      <c r="D158" s="202">
        <v>-59.721448490000625</v>
      </c>
      <c r="E158" s="203">
        <v>-1806</v>
      </c>
      <c r="F158" s="1"/>
      <c r="G158" s="1"/>
      <c r="H158" s="233"/>
      <c r="I158" s="1"/>
      <c r="J158" s="1"/>
      <c r="K158" s="1"/>
      <c r="L158" s="1"/>
    </row>
    <row r="159" spans="2:15">
      <c r="B159" s="1"/>
      <c r="C159" s="89" t="s">
        <v>527</v>
      </c>
      <c r="D159" s="205">
        <v>46785.666163559996</v>
      </c>
      <c r="E159" s="206">
        <v>69030</v>
      </c>
      <c r="F159" s="1"/>
      <c r="G159" s="1"/>
      <c r="H159" s="233"/>
      <c r="I159" s="1"/>
      <c r="J159" s="1"/>
      <c r="K159" s="1"/>
      <c r="L159" s="1"/>
    </row>
    <row r="160" spans="2:15" ht="18" customHeight="1">
      <c r="B160" s="1"/>
      <c r="C160" s="1"/>
      <c r="D160" s="1"/>
      <c r="E160" s="1"/>
      <c r="F160" s="1"/>
      <c r="G160" s="1"/>
      <c r="H160" s="233"/>
      <c r="I160" s="1"/>
      <c r="J160" s="1"/>
      <c r="K160" s="1"/>
      <c r="L160" s="1"/>
    </row>
    <row r="161" spans="2:12" ht="18" customHeight="1">
      <c r="B161" s="402"/>
      <c r="C161" s="402"/>
      <c r="D161" s="402"/>
      <c r="E161" s="402"/>
      <c r="F161" s="402"/>
      <c r="G161" s="402"/>
      <c r="H161" s="233"/>
      <c r="I161" s="402"/>
      <c r="J161" s="402"/>
      <c r="K161" s="402"/>
      <c r="L161" s="402"/>
    </row>
    <row r="162" spans="2:12" ht="18" customHeight="1">
      <c r="B162" s="402"/>
      <c r="C162" s="402"/>
      <c r="D162" s="402"/>
      <c r="E162" s="402"/>
      <c r="F162" s="402"/>
      <c r="G162" s="402"/>
      <c r="H162" s="233"/>
      <c r="I162" s="402"/>
      <c r="J162" s="402"/>
      <c r="K162" s="402"/>
      <c r="L162" s="402"/>
    </row>
    <row r="163" spans="2:12" ht="18" customHeight="1">
      <c r="B163" s="402"/>
      <c r="C163" s="402"/>
      <c r="D163" s="402"/>
      <c r="E163" s="402"/>
      <c r="F163" s="402"/>
      <c r="G163" s="402"/>
      <c r="H163" s="233"/>
      <c r="I163" s="402"/>
      <c r="J163" s="402"/>
      <c r="K163" s="402"/>
      <c r="L163" s="402"/>
    </row>
    <row r="164" spans="2:12" ht="18" customHeight="1">
      <c r="B164" s="402"/>
      <c r="C164" s="402"/>
      <c r="D164" s="402"/>
      <c r="E164" s="402"/>
      <c r="F164" s="402"/>
      <c r="G164" s="402"/>
      <c r="H164" s="233"/>
      <c r="I164" s="402"/>
      <c r="J164" s="402"/>
      <c r="K164" s="402"/>
      <c r="L164" s="402"/>
    </row>
    <row r="165" spans="2:12" ht="18" customHeight="1">
      <c r="B165" s="402"/>
      <c r="C165" s="402"/>
      <c r="D165" s="402"/>
      <c r="E165" s="402"/>
      <c r="F165" s="402"/>
      <c r="G165" s="402"/>
      <c r="H165" s="233"/>
      <c r="I165" s="402"/>
      <c r="J165" s="402"/>
      <c r="K165" s="402"/>
      <c r="L165" s="402"/>
    </row>
    <row r="166" spans="2:12" ht="18" customHeight="1">
      <c r="B166" s="402"/>
      <c r="C166" s="402"/>
      <c r="D166" s="402"/>
      <c r="E166" s="402"/>
      <c r="F166" s="402"/>
      <c r="G166" s="402"/>
      <c r="H166" s="233"/>
      <c r="I166" s="402"/>
      <c r="J166" s="402"/>
      <c r="K166" s="402"/>
      <c r="L166" s="402"/>
    </row>
    <row r="167" spans="2:12" ht="18" customHeight="1">
      <c r="B167" s="402"/>
      <c r="C167" s="402"/>
      <c r="D167" s="402"/>
      <c r="E167" s="402"/>
      <c r="F167" s="402"/>
      <c r="G167" s="402"/>
      <c r="H167" s="233"/>
      <c r="I167" s="402"/>
      <c r="J167" s="402"/>
      <c r="K167" s="402"/>
      <c r="L167" s="402"/>
    </row>
    <row r="168" spans="2:12" ht="18" customHeight="1">
      <c r="B168" s="402"/>
      <c r="C168" s="402"/>
      <c r="D168" s="402"/>
      <c r="E168" s="402"/>
      <c r="F168" s="402"/>
      <c r="G168" s="402"/>
      <c r="H168" s="233"/>
      <c r="I168" s="402"/>
      <c r="J168" s="402"/>
      <c r="K168" s="402"/>
      <c r="L168" s="402"/>
    </row>
    <row r="169" spans="2:12" ht="18" customHeight="1">
      <c r="B169" s="402"/>
      <c r="C169" s="402"/>
      <c r="D169" s="402"/>
      <c r="E169" s="402"/>
      <c r="F169" s="402"/>
      <c r="G169" s="402"/>
      <c r="H169" s="233"/>
      <c r="I169" s="402"/>
      <c r="J169" s="402"/>
      <c r="K169" s="402"/>
      <c r="L169" s="402"/>
    </row>
    <row r="170" spans="2:12" ht="18" customHeight="1">
      <c r="B170" s="402"/>
      <c r="C170" s="402"/>
      <c r="D170" s="402"/>
      <c r="E170" s="402"/>
      <c r="F170" s="402"/>
      <c r="G170" s="402"/>
      <c r="H170" s="233"/>
      <c r="I170" s="402"/>
      <c r="J170" s="402"/>
      <c r="K170" s="402"/>
      <c r="L170" s="402"/>
    </row>
    <row r="171" spans="2:12" ht="18" customHeight="1">
      <c r="B171" s="402"/>
      <c r="C171" s="402"/>
      <c r="D171" s="402"/>
      <c r="E171" s="402"/>
      <c r="F171" s="402"/>
      <c r="G171" s="402"/>
      <c r="H171" s="233"/>
      <c r="I171" s="402"/>
      <c r="J171" s="402"/>
      <c r="K171" s="402"/>
      <c r="L171" s="402"/>
    </row>
    <row r="172" spans="2:12" ht="18" customHeight="1">
      <c r="B172" s="402"/>
      <c r="C172" s="402"/>
      <c r="D172" s="402"/>
      <c r="E172" s="402"/>
      <c r="F172" s="402"/>
      <c r="G172" s="402"/>
      <c r="H172" s="233"/>
      <c r="I172" s="402"/>
      <c r="J172" s="402"/>
      <c r="K172" s="402"/>
      <c r="L172" s="402"/>
    </row>
    <row r="173" spans="2:12" ht="18" customHeight="1">
      <c r="B173" s="402"/>
      <c r="C173" s="402"/>
      <c r="D173" s="402"/>
      <c r="E173" s="402"/>
      <c r="F173" s="402"/>
      <c r="G173" s="402"/>
      <c r="H173" s="233"/>
      <c r="I173" s="402"/>
      <c r="J173" s="402"/>
      <c r="K173" s="402"/>
      <c r="L173" s="402"/>
    </row>
    <row r="174" spans="2:12" ht="18" customHeight="1">
      <c r="B174" s="402"/>
      <c r="C174" s="402"/>
      <c r="D174" s="402"/>
      <c r="E174" s="402"/>
      <c r="F174" s="402"/>
      <c r="G174" s="402"/>
      <c r="H174" s="233"/>
      <c r="I174" s="402"/>
      <c r="J174" s="402"/>
      <c r="K174" s="402"/>
      <c r="L174" s="402"/>
    </row>
    <row r="175" spans="2:12" ht="18" customHeight="1">
      <c r="B175" s="402"/>
      <c r="C175" s="402"/>
      <c r="D175" s="402"/>
      <c r="E175" s="402"/>
      <c r="F175" s="402"/>
      <c r="G175" s="402"/>
      <c r="H175" s="233"/>
      <c r="I175" s="402"/>
      <c r="J175" s="402"/>
      <c r="K175" s="402"/>
      <c r="L175" s="402"/>
    </row>
    <row r="176" spans="2:12" ht="18" customHeight="1">
      <c r="B176" s="402"/>
      <c r="C176" s="402"/>
      <c r="D176" s="402"/>
      <c r="E176" s="402"/>
      <c r="F176" s="402"/>
      <c r="G176" s="402"/>
      <c r="H176" s="233"/>
      <c r="I176" s="402"/>
      <c r="J176" s="402"/>
      <c r="K176" s="402"/>
      <c r="L176" s="402"/>
    </row>
    <row r="177" spans="2:12" ht="18" customHeight="1">
      <c r="B177" s="402"/>
      <c r="C177" s="402"/>
      <c r="D177" s="402"/>
      <c r="E177" s="402"/>
      <c r="F177" s="402"/>
      <c r="G177" s="402"/>
      <c r="H177" s="233"/>
      <c r="I177" s="402"/>
      <c r="J177" s="402"/>
      <c r="K177" s="402"/>
      <c r="L177" s="402"/>
    </row>
    <row r="178" spans="2:12" ht="18" customHeight="1">
      <c r="B178" s="402"/>
      <c r="C178" s="402"/>
      <c r="D178" s="402"/>
      <c r="E178" s="402"/>
      <c r="F178" s="402"/>
      <c r="G178" s="402"/>
      <c r="H178" s="233"/>
      <c r="I178" s="402"/>
      <c r="J178" s="402"/>
      <c r="K178" s="402"/>
      <c r="L178" s="402"/>
    </row>
    <row r="179" spans="2:12" ht="18" customHeight="1">
      <c r="B179" s="402"/>
      <c r="C179" s="402"/>
      <c r="D179" s="402"/>
      <c r="E179" s="402"/>
      <c r="F179" s="402"/>
      <c r="G179" s="402"/>
      <c r="H179" s="233"/>
      <c r="I179" s="402"/>
      <c r="J179" s="402"/>
      <c r="K179" s="402"/>
      <c r="L179" s="402"/>
    </row>
    <row r="180" spans="2:12" ht="18" customHeight="1">
      <c r="B180" s="402"/>
      <c r="C180" s="402"/>
      <c r="D180" s="402"/>
      <c r="E180" s="402"/>
      <c r="F180" s="402"/>
      <c r="G180" s="402"/>
      <c r="H180" s="233"/>
      <c r="I180" s="402"/>
      <c r="J180" s="402"/>
      <c r="K180" s="402"/>
      <c r="L180" s="402"/>
    </row>
    <row r="181" spans="2:12" ht="18" customHeight="1">
      <c r="B181" s="402"/>
      <c r="C181" s="402"/>
      <c r="D181" s="402"/>
      <c r="E181" s="402"/>
      <c r="F181" s="402"/>
      <c r="G181" s="402"/>
      <c r="H181" s="233"/>
      <c r="I181" s="402"/>
      <c r="J181" s="402"/>
      <c r="K181" s="402"/>
      <c r="L181" s="402"/>
    </row>
  </sheetData>
  <mergeCells count="44">
    <mergeCell ref="I152:K152"/>
    <mergeCell ref="C16:E16"/>
    <mergeCell ref="F16:H16"/>
    <mergeCell ref="I16:K16"/>
    <mergeCell ref="C64:E64"/>
    <mergeCell ref="F64:H64"/>
    <mergeCell ref="I64:K64"/>
    <mergeCell ref="C50:E50"/>
    <mergeCell ref="F50:H50"/>
    <mergeCell ref="I50:K50"/>
    <mergeCell ref="I141:K141"/>
    <mergeCell ref="I79:J79"/>
    <mergeCell ref="C110:C111"/>
    <mergeCell ref="I65:J65"/>
    <mergeCell ref="I51:J51"/>
    <mergeCell ref="I36:J36"/>
    <mergeCell ref="C4:E4"/>
    <mergeCell ref="F4:H4"/>
    <mergeCell ref="I4:K4"/>
    <mergeCell ref="C35:E35"/>
    <mergeCell ref="F35:H35"/>
    <mergeCell ref="I35:K35"/>
    <mergeCell ref="C26:E26"/>
    <mergeCell ref="F26:H26"/>
    <mergeCell ref="I26:K26"/>
    <mergeCell ref="I5:J5"/>
    <mergeCell ref="I17:J17"/>
    <mergeCell ref="C78:E78"/>
    <mergeCell ref="F78:H78"/>
    <mergeCell ref="I78:K78"/>
    <mergeCell ref="C95:E95"/>
    <mergeCell ref="F95:H95"/>
    <mergeCell ref="I95:K95"/>
    <mergeCell ref="C131:C132"/>
    <mergeCell ref="C118:C119"/>
    <mergeCell ref="I96:J96"/>
    <mergeCell ref="I131:J131"/>
    <mergeCell ref="I118:J118"/>
    <mergeCell ref="I110:J110"/>
    <mergeCell ref="C117:E117"/>
    <mergeCell ref="F117:H117"/>
    <mergeCell ref="I117:K117"/>
    <mergeCell ref="I130:K130"/>
    <mergeCell ref="I109:K109"/>
  </mergeCells>
  <pageMargins left="0.7" right="0.7" top="0.75" bottom="0.75" header="0.3" footer="0.3"/>
  <pageSetup paperSize="9" scale="5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89"/>
  <sheetViews>
    <sheetView showGridLines="0" showZeros="0" workbookViewId="0"/>
  </sheetViews>
  <sheetFormatPr defaultColWidth="11.42578125" defaultRowHeight="15"/>
  <cols>
    <col min="1" max="1" width="5.42578125" style="2" customWidth="1"/>
    <col min="2" max="2" width="8.140625" style="2" customWidth="1"/>
    <col min="3" max="3" width="27.140625" style="2" customWidth="1"/>
    <col min="4" max="4" width="6.42578125" style="2" customWidth="1"/>
    <col min="5" max="5" width="7" style="2" customWidth="1"/>
    <col min="6" max="6" width="6.42578125" style="2" customWidth="1"/>
    <col min="7" max="7" width="5.85546875" style="2" customWidth="1"/>
    <col min="8" max="8" width="5" style="504" customWidth="1"/>
    <col min="9" max="9" width="5.42578125" style="2" customWidth="1"/>
    <col min="10" max="10" width="7.28515625" style="2" customWidth="1"/>
    <col min="11" max="11" width="6.5703125" style="2" customWidth="1"/>
    <col min="12" max="14" width="8.42578125" style="2" customWidth="1"/>
    <col min="15" max="16384" width="11.42578125" style="2"/>
  </cols>
  <sheetData>
    <row r="1" spans="2:15" ht="24" customHeight="1" thickBot="1">
      <c r="B1" s="402"/>
      <c r="C1" s="619" t="s">
        <v>2</v>
      </c>
      <c r="D1" s="618"/>
      <c r="E1" s="618"/>
      <c r="F1" s="618"/>
      <c r="G1" s="618"/>
      <c r="H1" s="618"/>
      <c r="I1" s="618"/>
      <c r="J1" s="618"/>
      <c r="K1" s="618"/>
      <c r="L1" s="161"/>
      <c r="M1" s="155"/>
      <c r="N1" s="155"/>
      <c r="O1" s="155"/>
    </row>
    <row r="2" spans="2:15" ht="24" customHeight="1">
      <c r="B2" s="1"/>
      <c r="C2" s="1"/>
      <c r="D2" s="1"/>
      <c r="E2" s="1"/>
      <c r="F2" s="1"/>
      <c r="G2" s="1"/>
      <c r="H2" s="233"/>
      <c r="I2" s="1"/>
      <c r="J2" s="1"/>
      <c r="K2" s="1"/>
      <c r="L2" s="161"/>
      <c r="M2" s="155"/>
      <c r="N2" s="155"/>
      <c r="O2" s="155"/>
    </row>
    <row r="3" spans="2:15" ht="18.75">
      <c r="B3" s="1"/>
      <c r="C3" s="622" t="s">
        <v>9</v>
      </c>
      <c r="D3" s="1"/>
      <c r="E3" s="1"/>
      <c r="F3" s="1"/>
      <c r="G3" s="1"/>
      <c r="H3" s="233"/>
      <c r="I3" s="1"/>
      <c r="J3" s="1"/>
      <c r="K3" s="1"/>
      <c r="L3" s="161"/>
      <c r="M3" s="155"/>
      <c r="N3" s="155"/>
      <c r="O3" s="155"/>
    </row>
    <row r="4" spans="2:15">
      <c r="B4" s="1"/>
      <c r="C4" s="812" t="s">
        <v>207</v>
      </c>
      <c r="D4" s="812"/>
      <c r="E4" s="812"/>
      <c r="F4" s="812"/>
      <c r="G4" s="812"/>
      <c r="H4" s="812"/>
      <c r="I4" s="1"/>
      <c r="J4" s="1"/>
      <c r="K4" s="1"/>
      <c r="L4" s="161"/>
      <c r="M4" s="155"/>
      <c r="N4" s="155"/>
      <c r="O4" s="155"/>
    </row>
    <row r="5" spans="2:15">
      <c r="B5" s="1"/>
      <c r="C5" s="29">
        <v>0</v>
      </c>
      <c r="D5" s="19">
        <v>2015</v>
      </c>
      <c r="E5" s="19">
        <v>2014</v>
      </c>
      <c r="F5" s="19" t="s">
        <v>307</v>
      </c>
      <c r="G5" s="19" t="s">
        <v>307</v>
      </c>
      <c r="H5" s="20" t="s">
        <v>307</v>
      </c>
      <c r="I5" s="814" t="s">
        <v>308</v>
      </c>
      <c r="J5" s="814"/>
      <c r="K5" s="20" t="s">
        <v>309</v>
      </c>
      <c r="L5" s="174"/>
      <c r="M5" s="143"/>
      <c r="N5" s="141"/>
      <c r="O5" s="155"/>
    </row>
    <row r="6" spans="2:15">
      <c r="B6" s="1"/>
      <c r="C6" s="19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>
        <v>2015</v>
      </c>
      <c r="J6" s="20">
        <v>2014</v>
      </c>
      <c r="K6" s="20">
        <v>2014</v>
      </c>
      <c r="L6" s="163"/>
      <c r="M6" s="143"/>
      <c r="N6" s="141"/>
      <c r="O6" s="155"/>
    </row>
    <row r="7" spans="2:15">
      <c r="B7" s="1"/>
      <c r="C7" s="3" t="s">
        <v>318</v>
      </c>
      <c r="D7" s="21">
        <v>866.54396098838993</v>
      </c>
      <c r="E7" s="47">
        <v>801.77774931249428</v>
      </c>
      <c r="F7" s="47">
        <v>773.48701526023035</v>
      </c>
      <c r="G7" s="47">
        <v>769.5862186857064</v>
      </c>
      <c r="H7" s="186">
        <v>770.08426069429345</v>
      </c>
      <c r="I7" s="21">
        <v>866.54396098838993</v>
      </c>
      <c r="J7" s="35">
        <v>770.08426069429345</v>
      </c>
      <c r="K7" s="186">
        <v>3114.9352439527242</v>
      </c>
      <c r="L7" s="188"/>
      <c r="M7" s="211"/>
      <c r="N7" s="207"/>
      <c r="O7" s="155"/>
    </row>
    <row r="8" spans="2:15">
      <c r="B8" s="1"/>
      <c r="C8" s="3" t="s">
        <v>319</v>
      </c>
      <c r="D8" s="33">
        <v>-651.67419863299529</v>
      </c>
      <c r="E8" s="47">
        <v>-612.51185270248459</v>
      </c>
      <c r="F8" s="47">
        <v>-563.56150110071667</v>
      </c>
      <c r="G8" s="47">
        <v>-558.16364201674526</v>
      </c>
      <c r="H8" s="186">
        <v>-492.09423795666004</v>
      </c>
      <c r="I8" s="33">
        <v>-651.67419863299529</v>
      </c>
      <c r="J8" s="47">
        <v>-492.09423795666004</v>
      </c>
      <c r="K8" s="186">
        <v>-2226.3312337766065</v>
      </c>
      <c r="L8" s="188"/>
      <c r="M8" s="211"/>
      <c r="N8" s="207"/>
      <c r="O8" s="155"/>
    </row>
    <row r="9" spans="2:15">
      <c r="B9" s="1"/>
      <c r="C9" s="3" t="s">
        <v>320</v>
      </c>
      <c r="D9" s="33">
        <v>-128.11968864781383</v>
      </c>
      <c r="E9" s="47">
        <v>-8.6229054508253924</v>
      </c>
      <c r="F9" s="47">
        <v>-122.25342022807735</v>
      </c>
      <c r="G9" s="47">
        <v>-130.86943877219548</v>
      </c>
      <c r="H9" s="186">
        <v>-125.33943922021376</v>
      </c>
      <c r="I9" s="33">
        <v>-128.11968864781383</v>
      </c>
      <c r="J9" s="47">
        <v>-125.33943922021376</v>
      </c>
      <c r="K9" s="186">
        <v>-387.085203671312</v>
      </c>
      <c r="L9" s="188"/>
      <c r="M9" s="211"/>
      <c r="N9" s="207"/>
      <c r="O9" s="155"/>
    </row>
    <row r="10" spans="2:15">
      <c r="B10" s="1"/>
      <c r="C10" s="3" t="s">
        <v>321</v>
      </c>
      <c r="D10" s="33">
        <v>72.034585803960198</v>
      </c>
      <c r="E10" s="47">
        <v>-21.921580709459811</v>
      </c>
      <c r="F10" s="47">
        <v>47.687999656103791</v>
      </c>
      <c r="G10" s="47">
        <v>73.607871214048998</v>
      </c>
      <c r="H10" s="186">
        <v>73.75322606236125</v>
      </c>
      <c r="I10" s="33">
        <v>72.034585803960198</v>
      </c>
      <c r="J10" s="47">
        <v>73.75322606236125</v>
      </c>
      <c r="K10" s="186">
        <v>173.12751622305424</v>
      </c>
      <c r="L10" s="188"/>
      <c r="M10" s="211"/>
      <c r="N10" s="207"/>
      <c r="O10" s="155"/>
    </row>
    <row r="11" spans="2:15">
      <c r="B11" s="1"/>
      <c r="C11" s="444" t="s">
        <v>322</v>
      </c>
      <c r="D11" s="441">
        <v>-5.1916930460398047</v>
      </c>
      <c r="E11" s="442">
        <v>14.039997772276642</v>
      </c>
      <c r="F11" s="442">
        <v>8.0854363761083992</v>
      </c>
      <c r="G11" s="442">
        <v>0.12260780961839948</v>
      </c>
      <c r="H11" s="443">
        <v>2.7993306853115998</v>
      </c>
      <c r="I11" s="441">
        <v>-5.1916930460398047</v>
      </c>
      <c r="J11" s="442">
        <v>2.7993306853115998</v>
      </c>
      <c r="K11" s="443">
        <v>25.04737264331504</v>
      </c>
      <c r="L11" s="188"/>
      <c r="M11" s="211"/>
      <c r="N11" s="207"/>
      <c r="O11" s="155"/>
    </row>
    <row r="12" spans="2:15">
      <c r="B12" s="1"/>
      <c r="C12" s="385" t="s">
        <v>323</v>
      </c>
      <c r="D12" s="414">
        <v>158.78465951154107</v>
      </c>
      <c r="E12" s="415">
        <v>158.7214104497248</v>
      </c>
      <c r="F12" s="415">
        <v>135.36009358753967</v>
      </c>
      <c r="G12" s="415">
        <v>154.16100911081489</v>
      </c>
      <c r="H12" s="416">
        <v>226.40380957978084</v>
      </c>
      <c r="I12" s="414">
        <v>158.78465951154107</v>
      </c>
      <c r="J12" s="415">
        <v>226.40380957978084</v>
      </c>
      <c r="K12" s="416">
        <v>674.64632272786025</v>
      </c>
      <c r="L12" s="188"/>
      <c r="M12" s="207"/>
      <c r="N12" s="207"/>
      <c r="O12" s="155"/>
    </row>
    <row r="13" spans="2:15">
      <c r="B13" s="1"/>
      <c r="C13" s="42" t="s">
        <v>324</v>
      </c>
      <c r="D13" s="417">
        <v>0</v>
      </c>
      <c r="E13" s="418">
        <v>0</v>
      </c>
      <c r="F13" s="418">
        <v>0</v>
      </c>
      <c r="G13" s="418">
        <v>0</v>
      </c>
      <c r="H13" s="509">
        <v>0</v>
      </c>
      <c r="I13" s="417">
        <v>0</v>
      </c>
      <c r="J13" s="419">
        <v>0</v>
      </c>
      <c r="K13" s="420">
        <v>0</v>
      </c>
      <c r="L13" s="188"/>
      <c r="M13" s="207"/>
      <c r="N13" s="207"/>
      <c r="O13" s="155"/>
    </row>
    <row r="14" spans="2:15">
      <c r="B14" s="1"/>
      <c r="C14" s="132" t="s">
        <v>325</v>
      </c>
      <c r="D14" s="133">
        <v>158.78465951154107</v>
      </c>
      <c r="E14" s="134">
        <v>158.7214104497248</v>
      </c>
      <c r="F14" s="134">
        <v>135.36009358753967</v>
      </c>
      <c r="G14" s="134">
        <v>154.16100911081489</v>
      </c>
      <c r="H14" s="187">
        <v>226.40380957978084</v>
      </c>
      <c r="I14" s="133">
        <v>158.78465951154107</v>
      </c>
      <c r="J14" s="134">
        <v>226.40380957978084</v>
      </c>
      <c r="K14" s="187">
        <v>674.64632272786025</v>
      </c>
      <c r="L14" s="221"/>
      <c r="M14" s="212"/>
      <c r="N14" s="212"/>
      <c r="O14" s="155"/>
    </row>
    <row r="15" spans="2:15" ht="9" customHeight="1">
      <c r="B15" s="1"/>
      <c r="C15" s="3"/>
      <c r="D15" s="33"/>
      <c r="E15" s="402"/>
      <c r="F15" s="402"/>
      <c r="G15" s="402"/>
      <c r="H15" s="233"/>
      <c r="I15" s="33"/>
      <c r="J15" s="47"/>
      <c r="K15" s="186"/>
      <c r="L15" s="161"/>
      <c r="M15" s="155"/>
      <c r="N15" s="155"/>
      <c r="O15" s="155"/>
    </row>
    <row r="16" spans="2:15">
      <c r="B16" s="1"/>
      <c r="C16" s="50" t="s">
        <v>95</v>
      </c>
      <c r="D16" s="386">
        <v>0.75203824384130291</v>
      </c>
      <c r="E16" s="222">
        <v>0.76394219374097028</v>
      </c>
      <c r="F16" s="222">
        <v>0.72859852845895956</v>
      </c>
      <c r="G16" s="222">
        <v>0.72527759523809165</v>
      </c>
      <c r="H16" s="384">
        <v>0.63901349900723481</v>
      </c>
      <c r="I16" s="386">
        <v>0.75203824384130291</v>
      </c>
      <c r="J16" s="222">
        <v>0.63901349900723481</v>
      </c>
      <c r="K16" s="384">
        <v>0.71472793474559815</v>
      </c>
      <c r="L16" s="68"/>
      <c r="M16" s="213"/>
      <c r="N16" s="214"/>
      <c r="O16" s="155"/>
    </row>
    <row r="17" spans="2:15">
      <c r="B17" s="1"/>
      <c r="C17" s="388" t="s">
        <v>64</v>
      </c>
      <c r="D17" s="389">
        <v>0.14954636813809619</v>
      </c>
      <c r="E17" s="390">
        <v>1.2388269229649236E-2</v>
      </c>
      <c r="F17" s="390">
        <v>0.15970931057778151</v>
      </c>
      <c r="G17" s="390">
        <v>0.17161204956053408</v>
      </c>
      <c r="H17" s="421">
        <v>0.16422889964819007</v>
      </c>
      <c r="I17" s="386">
        <v>0.14954636813809619</v>
      </c>
      <c r="J17" s="390">
        <v>0.16422889964819007</v>
      </c>
      <c r="K17" s="421">
        <v>0.1258472632464335</v>
      </c>
      <c r="L17" s="223"/>
      <c r="M17" s="215"/>
      <c r="N17" s="216"/>
      <c r="O17" s="155"/>
    </row>
    <row r="18" spans="2:15">
      <c r="B18" s="1"/>
      <c r="C18" s="34" t="s">
        <v>65</v>
      </c>
      <c r="D18" s="73">
        <v>0.90158461197939921</v>
      </c>
      <c r="E18" s="70">
        <v>0.77633046297061947</v>
      </c>
      <c r="F18" s="70">
        <v>0.88830783903674126</v>
      </c>
      <c r="G18" s="70">
        <v>0.89688964479862576</v>
      </c>
      <c r="H18" s="236">
        <v>0.80324239865542491</v>
      </c>
      <c r="I18" s="554">
        <v>0.90158461197939921</v>
      </c>
      <c r="J18" s="70">
        <v>0.80324239865542491</v>
      </c>
      <c r="K18" s="236">
        <v>0.84057519799203173</v>
      </c>
      <c r="L18" s="161"/>
      <c r="M18" s="155"/>
      <c r="N18" s="155"/>
      <c r="O18" s="155"/>
    </row>
    <row r="19" spans="2:15">
      <c r="B19" s="1"/>
      <c r="C19" s="18"/>
      <c r="D19" s="486"/>
      <c r="E19" s="1"/>
      <c r="F19" s="1"/>
      <c r="G19" s="1"/>
      <c r="H19" s="233"/>
      <c r="I19" s="1"/>
      <c r="J19" s="1"/>
      <c r="K19" s="233"/>
      <c r="L19" s="161"/>
      <c r="M19" s="155"/>
      <c r="N19" s="155"/>
      <c r="O19" s="155"/>
    </row>
    <row r="20" spans="2:15">
      <c r="B20" s="1"/>
      <c r="C20" s="812" t="s">
        <v>208</v>
      </c>
      <c r="D20" s="812"/>
      <c r="E20" s="812"/>
      <c r="F20" s="812"/>
      <c r="G20" s="812"/>
      <c r="H20" s="812"/>
      <c r="I20" s="1"/>
      <c r="J20" s="1"/>
      <c r="K20" s="233"/>
      <c r="L20" s="161"/>
      <c r="M20" s="155"/>
      <c r="N20" s="155"/>
      <c r="O20" s="155"/>
    </row>
    <row r="21" spans="2:15">
      <c r="B21" s="1"/>
      <c r="C21" s="29">
        <v>0</v>
      </c>
      <c r="D21" s="19">
        <v>2015</v>
      </c>
      <c r="E21" s="19">
        <v>2014</v>
      </c>
      <c r="F21" s="19" t="s">
        <v>307</v>
      </c>
      <c r="G21" s="19" t="s">
        <v>307</v>
      </c>
      <c r="H21" s="20" t="s">
        <v>307</v>
      </c>
      <c r="I21" s="814" t="s">
        <v>308</v>
      </c>
      <c r="J21" s="814"/>
      <c r="K21" s="20" t="s">
        <v>309</v>
      </c>
      <c r="L21" s="174"/>
      <c r="M21" s="143"/>
      <c r="N21" s="141"/>
      <c r="O21" s="155"/>
    </row>
    <row r="22" spans="2:15">
      <c r="B22" s="1"/>
      <c r="C22" s="19" t="s">
        <v>70</v>
      </c>
      <c r="D22" s="20" t="s">
        <v>310</v>
      </c>
      <c r="E22" s="20" t="s">
        <v>311</v>
      </c>
      <c r="F22" s="20" t="s">
        <v>312</v>
      </c>
      <c r="G22" s="20" t="s">
        <v>313</v>
      </c>
      <c r="H22" s="20" t="s">
        <v>310</v>
      </c>
      <c r="I22" s="20">
        <v>2015</v>
      </c>
      <c r="J22" s="20">
        <v>2014</v>
      </c>
      <c r="K22" s="20">
        <v>2014</v>
      </c>
      <c r="L22" s="163"/>
      <c r="M22" s="143"/>
      <c r="N22" s="141"/>
      <c r="O22" s="155"/>
    </row>
    <row r="23" spans="2:15">
      <c r="B23" s="1"/>
      <c r="C23" s="3" t="s">
        <v>161</v>
      </c>
      <c r="D23" s="40">
        <v>78.069618312016061</v>
      </c>
      <c r="E23" s="39">
        <v>105.85676373079276</v>
      </c>
      <c r="F23" s="39">
        <v>89.103170089109753</v>
      </c>
      <c r="G23" s="39">
        <v>76.149305828754578</v>
      </c>
      <c r="H23" s="230">
        <v>69.069973637245894</v>
      </c>
      <c r="I23" s="40">
        <v>78.069618312016061</v>
      </c>
      <c r="J23" s="39">
        <v>69.069973637245894</v>
      </c>
      <c r="K23" s="230">
        <v>340.17921328590296</v>
      </c>
      <c r="L23" s="188"/>
      <c r="M23" s="207"/>
      <c r="N23" s="207"/>
      <c r="O23" s="155"/>
    </row>
    <row r="24" spans="2:15">
      <c r="B24" s="1"/>
      <c r="C24" s="3" t="s">
        <v>162</v>
      </c>
      <c r="D24" s="40">
        <v>19.018759985935201</v>
      </c>
      <c r="E24" s="39">
        <v>77.606289677544723</v>
      </c>
      <c r="F24" s="39">
        <v>39.550805525762989</v>
      </c>
      <c r="G24" s="39">
        <v>24.86924060778658</v>
      </c>
      <c r="H24" s="230">
        <v>47.964762436808691</v>
      </c>
      <c r="I24" s="40">
        <v>19.018759985935201</v>
      </c>
      <c r="J24" s="39">
        <v>47.964762436808691</v>
      </c>
      <c r="K24" s="230">
        <v>189.99109824790298</v>
      </c>
      <c r="L24" s="188"/>
      <c r="M24" s="207"/>
      <c r="N24" s="207"/>
      <c r="O24" s="155"/>
    </row>
    <row r="25" spans="2:15">
      <c r="B25" s="1"/>
      <c r="C25" s="42" t="s">
        <v>163</v>
      </c>
      <c r="D25" s="31">
        <v>61.696281213589799</v>
      </c>
      <c r="E25" s="43">
        <v>-24.74164295861268</v>
      </c>
      <c r="F25" s="43">
        <v>6.7061179726669486</v>
      </c>
      <c r="G25" s="43">
        <v>53.142462674273716</v>
      </c>
      <c r="H25" s="231">
        <v>109.36907350572626</v>
      </c>
      <c r="I25" s="31">
        <v>61.696281213589799</v>
      </c>
      <c r="J25" s="43">
        <v>109.36907350572626</v>
      </c>
      <c r="K25" s="231">
        <v>144.47601119405425</v>
      </c>
      <c r="L25" s="188"/>
      <c r="M25" s="207"/>
      <c r="N25" s="207"/>
      <c r="O25" s="155"/>
    </row>
    <row r="26" spans="2:15">
      <c r="B26" s="1"/>
      <c r="C26" s="132" t="s">
        <v>325</v>
      </c>
      <c r="D26" s="136">
        <v>158.78465951154107</v>
      </c>
      <c r="E26" s="135">
        <v>158.7214104497248</v>
      </c>
      <c r="F26" s="135">
        <v>135.36009358753967</v>
      </c>
      <c r="G26" s="135">
        <v>154.16100911081489</v>
      </c>
      <c r="H26" s="232">
        <v>226.40380957978084</v>
      </c>
      <c r="I26" s="136">
        <v>158.78465951154107</v>
      </c>
      <c r="J26" s="135">
        <v>226.40380957978084</v>
      </c>
      <c r="K26" s="232">
        <v>674.64632272786025</v>
      </c>
      <c r="L26" s="221"/>
      <c r="M26" s="212"/>
      <c r="N26" s="212"/>
      <c r="O26" s="155"/>
    </row>
    <row r="27" spans="2:15">
      <c r="B27" s="1"/>
      <c r="C27" s="756" t="s">
        <v>158</v>
      </c>
      <c r="D27" s="756"/>
      <c r="E27" s="756"/>
      <c r="F27" s="756"/>
      <c r="G27" s="818"/>
      <c r="H27" s="818"/>
      <c r="I27" s="818"/>
      <c r="J27" s="818"/>
      <c r="K27" s="765"/>
      <c r="L27" s="161"/>
      <c r="M27" s="155"/>
      <c r="N27" s="155"/>
      <c r="O27" s="155"/>
    </row>
    <row r="28" spans="2:15">
      <c r="B28" s="1"/>
      <c r="C28" s="754" t="s">
        <v>159</v>
      </c>
      <c r="D28" s="754"/>
      <c r="E28" s="754"/>
      <c r="F28" s="754"/>
      <c r="G28" s="755"/>
      <c r="H28" s="755"/>
      <c r="I28" s="755"/>
      <c r="J28" s="755"/>
      <c r="K28" s="503"/>
      <c r="L28" s="161"/>
      <c r="M28" s="155"/>
      <c r="N28" s="155"/>
      <c r="O28" s="155"/>
    </row>
    <row r="29" spans="2:15">
      <c r="B29" s="1"/>
      <c r="C29" s="754" t="s">
        <v>160</v>
      </c>
      <c r="D29" s="754"/>
      <c r="E29" s="754"/>
      <c r="F29" s="754"/>
      <c r="G29" s="817"/>
      <c r="H29" s="817"/>
      <c r="I29" s="817"/>
      <c r="J29" s="817"/>
      <c r="K29" s="503"/>
      <c r="L29" s="161"/>
      <c r="M29" s="155"/>
      <c r="N29" s="155"/>
      <c r="O29" s="155"/>
    </row>
    <row r="30" spans="2:15">
      <c r="B30" s="1"/>
      <c r="C30" s="452">
        <v>0</v>
      </c>
      <c r="D30" s="452">
        <v>0</v>
      </c>
      <c r="E30" s="452">
        <v>0</v>
      </c>
      <c r="F30" s="452">
        <v>0</v>
      </c>
      <c r="G30" s="1">
        <v>0</v>
      </c>
      <c r="H30" s="233">
        <v>0</v>
      </c>
      <c r="I30" s="1">
        <v>0</v>
      </c>
      <c r="J30" s="1">
        <v>0</v>
      </c>
      <c r="K30" s="1">
        <v>0</v>
      </c>
      <c r="L30" s="161"/>
      <c r="M30" s="155"/>
      <c r="N30" s="155"/>
      <c r="O30" s="155"/>
    </row>
    <row r="31" spans="2:15" ht="18.75">
      <c r="B31" s="1"/>
      <c r="C31" s="622" t="s">
        <v>0</v>
      </c>
      <c r="D31" s="1"/>
      <c r="E31" s="1"/>
      <c r="F31" s="1"/>
      <c r="G31" s="1"/>
      <c r="H31" s="233"/>
      <c r="I31" s="1"/>
      <c r="J31" s="1"/>
      <c r="K31" s="1"/>
      <c r="L31" s="161"/>
      <c r="M31" s="155"/>
      <c r="N31" s="155"/>
      <c r="O31" s="155"/>
    </row>
    <row r="32" spans="2:15">
      <c r="B32" s="1"/>
      <c r="C32" s="812" t="s">
        <v>209</v>
      </c>
      <c r="D32" s="812"/>
      <c r="E32" s="812"/>
      <c r="F32" s="812"/>
      <c r="G32" s="812"/>
      <c r="H32" s="812"/>
      <c r="I32" s="142"/>
      <c r="J32" s="142"/>
      <c r="K32" s="239"/>
      <c r="L32" s="220"/>
      <c r="M32" s="155"/>
      <c r="N32" s="155"/>
      <c r="O32" s="155"/>
    </row>
    <row r="33" spans="2:15">
      <c r="B33" s="1"/>
      <c r="C33" s="19">
        <v>0</v>
      </c>
      <c r="D33" s="19">
        <v>2015</v>
      </c>
      <c r="E33" s="19">
        <v>2014</v>
      </c>
      <c r="F33" s="19" t="s">
        <v>307</v>
      </c>
      <c r="G33" s="19" t="s">
        <v>307</v>
      </c>
      <c r="H33" s="20" t="s">
        <v>307</v>
      </c>
      <c r="I33" s="814" t="s">
        <v>308</v>
      </c>
      <c r="J33" s="814">
        <v>0</v>
      </c>
      <c r="K33" s="20" t="s">
        <v>309</v>
      </c>
      <c r="L33" s="174"/>
      <c r="M33" s="155"/>
      <c r="N33" s="155"/>
      <c r="O33" s="155"/>
    </row>
    <row r="34" spans="2:15">
      <c r="B34" s="1"/>
      <c r="C34" s="19" t="s">
        <v>70</v>
      </c>
      <c r="D34" s="20" t="s">
        <v>310</v>
      </c>
      <c r="E34" s="20" t="s">
        <v>311</v>
      </c>
      <c r="F34" s="20" t="s">
        <v>312</v>
      </c>
      <c r="G34" s="20" t="s">
        <v>313</v>
      </c>
      <c r="H34" s="20" t="s">
        <v>310</v>
      </c>
      <c r="I34" s="20">
        <v>2015</v>
      </c>
      <c r="J34" s="20">
        <v>2014</v>
      </c>
      <c r="K34" s="20">
        <v>2014</v>
      </c>
      <c r="L34" s="163"/>
      <c r="M34" s="155"/>
      <c r="N34" s="155"/>
      <c r="O34" s="155"/>
    </row>
    <row r="35" spans="2:15">
      <c r="B35" s="1"/>
      <c r="C35" s="50" t="s">
        <v>314</v>
      </c>
      <c r="D35" s="74">
        <v>1531.2007120000001</v>
      </c>
      <c r="E35" s="75">
        <v>1406.6436209999999</v>
      </c>
      <c r="F35" s="75">
        <v>1375.174655</v>
      </c>
      <c r="G35" s="75">
        <v>1340.950296</v>
      </c>
      <c r="H35" s="240">
        <v>1314.071072</v>
      </c>
      <c r="I35" s="74">
        <v>1531.2007120000001</v>
      </c>
      <c r="J35" s="75">
        <v>1314.071072</v>
      </c>
      <c r="K35" s="240">
        <v>1406.6436209999999</v>
      </c>
      <c r="L35" s="75"/>
      <c r="M35" s="155"/>
      <c r="N35" s="155"/>
      <c r="O35" s="155"/>
    </row>
    <row r="36" spans="2:15">
      <c r="B36" s="1"/>
      <c r="C36" s="50" t="s">
        <v>315</v>
      </c>
      <c r="D36" s="74">
        <v>1450.839379</v>
      </c>
      <c r="E36" s="75">
        <v>1235.1200630000001</v>
      </c>
      <c r="F36" s="75">
        <v>1228.019607</v>
      </c>
      <c r="G36" s="75">
        <v>1206.202462</v>
      </c>
      <c r="H36" s="240">
        <v>1211.5405490000001</v>
      </c>
      <c r="I36" s="74">
        <v>1450.839379</v>
      </c>
      <c r="J36" s="75">
        <v>1211.5405490000001</v>
      </c>
      <c r="K36" s="240">
        <v>1235.1200630000001</v>
      </c>
      <c r="L36" s="75"/>
      <c r="M36" s="155"/>
      <c r="N36" s="155"/>
      <c r="O36" s="155"/>
    </row>
    <row r="37" spans="2:15">
      <c r="B37" s="1"/>
      <c r="C37" s="42" t="s">
        <v>316</v>
      </c>
      <c r="D37" s="76">
        <v>1070.6247349488301</v>
      </c>
      <c r="E37" s="44">
        <v>1057.2534888182879</v>
      </c>
      <c r="F37" s="44">
        <v>1053.5539068087771</v>
      </c>
      <c r="G37" s="44">
        <v>1041.2600779343059</v>
      </c>
      <c r="H37" s="241">
        <v>1026.620365069278</v>
      </c>
      <c r="I37" s="76">
        <v>1070.6247349488301</v>
      </c>
      <c r="J37" s="44">
        <v>1026.620365069278</v>
      </c>
      <c r="K37" s="241">
        <v>1057.2534888182879</v>
      </c>
      <c r="L37" s="75"/>
      <c r="M37" s="155"/>
      <c r="N37" s="155"/>
      <c r="O37" s="155"/>
    </row>
    <row r="38" spans="2:15">
      <c r="B38" s="1"/>
      <c r="C38" s="132" t="s">
        <v>317</v>
      </c>
      <c r="D38" s="138">
        <v>4052.6648259488302</v>
      </c>
      <c r="E38" s="139">
        <v>3699.0171728182877</v>
      </c>
      <c r="F38" s="139">
        <v>3656.7481688087773</v>
      </c>
      <c r="G38" s="139">
        <v>3588.4128359343058</v>
      </c>
      <c r="H38" s="242">
        <v>3552.2319860692778</v>
      </c>
      <c r="I38" s="138">
        <v>4052.6648259488302</v>
      </c>
      <c r="J38" s="139">
        <v>3552.2319860692778</v>
      </c>
      <c r="K38" s="242">
        <v>3699.0171728182877</v>
      </c>
      <c r="L38" s="229"/>
      <c r="M38" s="155"/>
      <c r="N38" s="155"/>
      <c r="O38" s="155"/>
    </row>
    <row r="39" spans="2:15" ht="5.25" customHeight="1">
      <c r="B39" s="1"/>
      <c r="C39" s="52"/>
      <c r="D39" s="33"/>
      <c r="E39" s="402"/>
      <c r="F39" s="402"/>
      <c r="G39" s="402"/>
      <c r="H39" s="233"/>
      <c r="I39" s="33"/>
      <c r="J39" s="52"/>
      <c r="K39" s="52"/>
      <c r="L39" s="161"/>
      <c r="M39" s="155"/>
      <c r="N39" s="155"/>
      <c r="O39" s="155"/>
    </row>
    <row r="40" spans="2:15">
      <c r="B40" s="1"/>
      <c r="C40" s="42" t="s">
        <v>98</v>
      </c>
      <c r="D40" s="76">
        <v>5967.1442085711069</v>
      </c>
      <c r="E40" s="44">
        <v>5346.9110379748718</v>
      </c>
      <c r="F40" s="44">
        <v>5095.3850000000002</v>
      </c>
      <c r="G40" s="44">
        <v>4938.1270631588441</v>
      </c>
      <c r="H40" s="241">
        <v>4870.9256206041964</v>
      </c>
      <c r="I40" s="76">
        <v>5967.1442085711069</v>
      </c>
      <c r="J40" s="44">
        <v>4870.9256206041964</v>
      </c>
      <c r="K40" s="241">
        <v>5346.9110379748718</v>
      </c>
      <c r="L40" s="161"/>
      <c r="M40" s="155"/>
      <c r="N40" s="155"/>
      <c r="O40" s="155"/>
    </row>
    <row r="41" spans="2:15">
      <c r="B41" s="402"/>
      <c r="C41" s="402"/>
      <c r="D41" s="402"/>
      <c r="E41" s="402"/>
      <c r="F41" s="402"/>
      <c r="G41" s="402"/>
      <c r="H41" s="233"/>
      <c r="I41" s="402"/>
      <c r="J41" s="402"/>
      <c r="K41" s="402"/>
      <c r="L41" s="161"/>
      <c r="M41" s="155"/>
      <c r="N41" s="155"/>
      <c r="O41" s="155"/>
    </row>
    <row r="42" spans="2:15" ht="18.75">
      <c r="B42" s="37"/>
      <c r="C42" s="622" t="s">
        <v>10</v>
      </c>
      <c r="D42" s="1"/>
      <c r="E42" s="1"/>
      <c r="F42" s="1"/>
      <c r="G42" s="1"/>
      <c r="H42" s="233"/>
      <c r="I42" s="1"/>
      <c r="J42" s="1"/>
      <c r="K42" s="1"/>
      <c r="L42" s="161"/>
      <c r="M42" s="155"/>
      <c r="N42" s="155"/>
      <c r="O42" s="155"/>
    </row>
    <row r="43" spans="2:15">
      <c r="B43" s="1"/>
      <c r="C43" s="812" t="s">
        <v>210</v>
      </c>
      <c r="D43" s="812">
        <v>0</v>
      </c>
      <c r="E43" s="812">
        <v>0</v>
      </c>
      <c r="F43" s="1"/>
      <c r="G43" s="1"/>
      <c r="H43" s="233"/>
      <c r="I43" s="1"/>
      <c r="J43" s="1"/>
      <c r="K43" s="233">
        <v>0</v>
      </c>
      <c r="L43" s="161"/>
      <c r="M43" s="155"/>
      <c r="N43" s="155"/>
      <c r="O43" s="155"/>
    </row>
    <row r="44" spans="2:15">
      <c r="B44" s="1"/>
      <c r="C44" s="29">
        <v>0</v>
      </c>
      <c r="D44" s="19">
        <v>2015</v>
      </c>
      <c r="E44" s="19">
        <v>2014</v>
      </c>
      <c r="F44" s="19" t="s">
        <v>307</v>
      </c>
      <c r="G44" s="19" t="s">
        <v>307</v>
      </c>
      <c r="H44" s="20" t="s">
        <v>307</v>
      </c>
      <c r="I44" s="814" t="s">
        <v>308</v>
      </c>
      <c r="J44" s="814"/>
      <c r="K44" s="20" t="s">
        <v>309</v>
      </c>
      <c r="L44" s="174"/>
      <c r="M44" s="143"/>
      <c r="N44" s="141"/>
      <c r="O44" s="155"/>
    </row>
    <row r="45" spans="2:15">
      <c r="B45" s="1"/>
      <c r="C45" s="19" t="s">
        <v>70</v>
      </c>
      <c r="D45" s="20" t="s">
        <v>310</v>
      </c>
      <c r="E45" s="20" t="s">
        <v>311</v>
      </c>
      <c r="F45" s="20" t="s">
        <v>312</v>
      </c>
      <c r="G45" s="20" t="s">
        <v>313</v>
      </c>
      <c r="H45" s="20" t="s">
        <v>310</v>
      </c>
      <c r="I45" s="20">
        <v>2015</v>
      </c>
      <c r="J45" s="20">
        <v>2014</v>
      </c>
      <c r="K45" s="20">
        <v>2014</v>
      </c>
      <c r="L45" s="163"/>
      <c r="M45" s="143"/>
      <c r="N45" s="141"/>
      <c r="O45" s="155"/>
    </row>
    <row r="46" spans="2:15">
      <c r="B46" s="1"/>
      <c r="C46" s="3" t="s">
        <v>318</v>
      </c>
      <c r="D46" s="21">
        <v>359.76245958999999</v>
      </c>
      <c r="E46" s="47">
        <v>339.38431550999996</v>
      </c>
      <c r="F46" s="47">
        <v>331.67200135000013</v>
      </c>
      <c r="G46" s="47">
        <v>323.02549653999989</v>
      </c>
      <c r="H46" s="186">
        <v>317.00899454</v>
      </c>
      <c r="I46" s="21">
        <v>359.76245958999999</v>
      </c>
      <c r="J46" s="35">
        <v>317.00899454</v>
      </c>
      <c r="K46" s="186">
        <v>1311.0908079400001</v>
      </c>
      <c r="L46" s="188"/>
      <c r="M46" s="211"/>
      <c r="N46" s="207"/>
      <c r="O46" s="155"/>
    </row>
    <row r="47" spans="2:15">
      <c r="B47" s="1"/>
      <c r="C47" s="3" t="s">
        <v>319</v>
      </c>
      <c r="D47" s="33">
        <v>-235.61844782892388</v>
      </c>
      <c r="E47" s="47">
        <v>-226.07274133631503</v>
      </c>
      <c r="F47" s="47">
        <v>-197.86328640814136</v>
      </c>
      <c r="G47" s="47">
        <v>-201.6815728187581</v>
      </c>
      <c r="H47" s="186">
        <v>-204.85282055236854</v>
      </c>
      <c r="I47" s="33">
        <v>-235.61844782892388</v>
      </c>
      <c r="J47" s="47">
        <v>-204.85282055236854</v>
      </c>
      <c r="K47" s="186">
        <v>-830.47042111558301</v>
      </c>
      <c r="L47" s="188"/>
      <c r="M47" s="207"/>
      <c r="N47" s="207"/>
      <c r="O47" s="155"/>
    </row>
    <row r="48" spans="2:15">
      <c r="B48" s="1"/>
      <c r="C48" s="3" t="s">
        <v>320</v>
      </c>
      <c r="D48" s="33">
        <v>-63.095543159060036</v>
      </c>
      <c r="E48" s="47">
        <v>-11.436019325392186</v>
      </c>
      <c r="F48" s="47">
        <v>-60.516867023680391</v>
      </c>
      <c r="G48" s="47">
        <v>-61.319676793075487</v>
      </c>
      <c r="H48" s="186">
        <v>-60.612309409307137</v>
      </c>
      <c r="I48" s="33">
        <v>-63.095543159060036</v>
      </c>
      <c r="J48" s="47">
        <v>-60.612309409307137</v>
      </c>
      <c r="K48" s="186">
        <v>-193.8848725514552</v>
      </c>
      <c r="L48" s="188"/>
      <c r="M48" s="207"/>
      <c r="N48" s="207"/>
      <c r="O48" s="155"/>
    </row>
    <row r="49" spans="2:15">
      <c r="B49" s="1"/>
      <c r="C49" s="42" t="s">
        <v>321</v>
      </c>
      <c r="D49" s="30">
        <v>17.02114971</v>
      </c>
      <c r="E49" s="49">
        <v>3.9812088825000078</v>
      </c>
      <c r="F49" s="49">
        <v>15.811322170931369</v>
      </c>
      <c r="G49" s="49">
        <v>16.125058900588236</v>
      </c>
      <c r="H49" s="182">
        <v>17.52610905892157</v>
      </c>
      <c r="I49" s="30">
        <v>17.02114971</v>
      </c>
      <c r="J49" s="49">
        <v>17.52610905892157</v>
      </c>
      <c r="K49" s="182">
        <v>53.443699012941181</v>
      </c>
      <c r="L49" s="188"/>
      <c r="M49" s="207"/>
      <c r="N49" s="207"/>
      <c r="O49" s="155"/>
    </row>
    <row r="50" spans="2:15">
      <c r="B50" s="1"/>
      <c r="C50" s="3" t="s">
        <v>323</v>
      </c>
      <c r="D50" s="33">
        <v>78.069618312016061</v>
      </c>
      <c r="E50" s="47">
        <v>105.85676373079276</v>
      </c>
      <c r="F50" s="47">
        <v>89.103170089109753</v>
      </c>
      <c r="G50" s="47">
        <v>76.149305828754578</v>
      </c>
      <c r="H50" s="186">
        <v>69.069973637245894</v>
      </c>
      <c r="I50" s="33">
        <v>78.069618312016061</v>
      </c>
      <c r="J50" s="47">
        <v>69.069973637245894</v>
      </c>
      <c r="K50" s="186">
        <v>340.17921328590296</v>
      </c>
      <c r="L50" s="188"/>
      <c r="M50" s="207"/>
      <c r="N50" s="207"/>
      <c r="O50" s="155"/>
    </row>
    <row r="51" spans="2:15">
      <c r="B51" s="1"/>
      <c r="C51" s="42" t="s">
        <v>324</v>
      </c>
      <c r="D51" s="22">
        <v>0</v>
      </c>
      <c r="E51" s="48">
        <v>0</v>
      </c>
      <c r="F51" s="48">
        <v>0</v>
      </c>
      <c r="G51" s="48">
        <v>0</v>
      </c>
      <c r="H51" s="190">
        <v>0</v>
      </c>
      <c r="I51" s="22">
        <v>0</v>
      </c>
      <c r="J51" s="48">
        <v>0</v>
      </c>
      <c r="K51" s="190">
        <v>0</v>
      </c>
      <c r="L51" s="188"/>
      <c r="M51" s="207"/>
      <c r="N51" s="207"/>
      <c r="O51" s="155"/>
    </row>
    <row r="52" spans="2:15">
      <c r="B52" s="1"/>
      <c r="C52" s="132" t="s">
        <v>325</v>
      </c>
      <c r="D52" s="133">
        <v>78.069618312016061</v>
      </c>
      <c r="E52" s="134">
        <v>105.85676373079276</v>
      </c>
      <c r="F52" s="134">
        <v>89.103170089109753</v>
      </c>
      <c r="G52" s="134">
        <v>76.149305828754578</v>
      </c>
      <c r="H52" s="187">
        <v>69.069973637245894</v>
      </c>
      <c r="I52" s="133">
        <v>78.069618312016061</v>
      </c>
      <c r="J52" s="134">
        <v>69.069973637245894</v>
      </c>
      <c r="K52" s="187">
        <v>340.17921328590296</v>
      </c>
      <c r="L52" s="221"/>
      <c r="M52" s="212"/>
      <c r="N52" s="212"/>
      <c r="O52" s="155"/>
    </row>
    <row r="53" spans="2:15" ht="8.25" customHeight="1">
      <c r="B53" s="1"/>
      <c r="C53" s="1"/>
      <c r="D53" s="33"/>
      <c r="E53" s="402"/>
      <c r="F53" s="402"/>
      <c r="G53" s="402"/>
      <c r="H53" s="233"/>
      <c r="I53" s="33"/>
      <c r="J53" s="402"/>
      <c r="K53" s="402"/>
      <c r="L53" s="161"/>
      <c r="M53" s="155"/>
      <c r="N53" s="155"/>
      <c r="O53" s="155"/>
    </row>
    <row r="54" spans="2:15">
      <c r="B54" s="1"/>
      <c r="C54" s="50" t="s">
        <v>95</v>
      </c>
      <c r="D54" s="386">
        <v>0.65492783237429575</v>
      </c>
      <c r="E54" s="222">
        <v>0.66612607302311766</v>
      </c>
      <c r="F54" s="222">
        <v>0.59656312743548168</v>
      </c>
      <c r="G54" s="222">
        <v>0.62435186998864067</v>
      </c>
      <c r="H54" s="384">
        <v>0.6462050732964939</v>
      </c>
      <c r="I54" s="386">
        <v>0.65492783237429575</v>
      </c>
      <c r="J54" s="222">
        <v>0.6462050732964939</v>
      </c>
      <c r="K54" s="387">
        <v>0.63341945202134931</v>
      </c>
      <c r="L54" s="222"/>
      <c r="M54" s="213"/>
      <c r="N54" s="214"/>
      <c r="O54" s="155"/>
    </row>
    <row r="55" spans="2:15">
      <c r="B55" s="1"/>
      <c r="C55" s="388" t="s">
        <v>64</v>
      </c>
      <c r="D55" s="389">
        <v>0.17946385173883961</v>
      </c>
      <c r="E55" s="390">
        <v>3.7555514244195037E-2</v>
      </c>
      <c r="F55" s="390">
        <v>0.18631818330202979</v>
      </c>
      <c r="G55" s="390">
        <v>0.19354666115445052</v>
      </c>
      <c r="H55" s="421">
        <v>0.19476722119162601</v>
      </c>
      <c r="I55" s="389">
        <v>0.17946385173883961</v>
      </c>
      <c r="J55" s="390">
        <v>0.19476722119162601</v>
      </c>
      <c r="K55" s="391">
        <v>0.15163384818006689</v>
      </c>
      <c r="L55" s="223"/>
      <c r="M55" s="215"/>
      <c r="N55" s="216"/>
      <c r="O55" s="155"/>
    </row>
    <row r="56" spans="2:15">
      <c r="B56" s="1"/>
      <c r="C56" s="590" t="s">
        <v>65</v>
      </c>
      <c r="D56" s="734">
        <v>0.83439168411313536</v>
      </c>
      <c r="E56" s="735">
        <v>0.70368158726731267</v>
      </c>
      <c r="F56" s="735">
        <v>0.78288131073751144</v>
      </c>
      <c r="G56" s="735">
        <v>0.8178985311430913</v>
      </c>
      <c r="H56" s="736">
        <v>0.84097229448811994</v>
      </c>
      <c r="I56" s="734">
        <v>0.83439168411313536</v>
      </c>
      <c r="J56" s="735">
        <v>0.84097229448811994</v>
      </c>
      <c r="K56" s="737">
        <v>0.78505330020141628</v>
      </c>
      <c r="L56" s="223"/>
      <c r="M56" s="215"/>
      <c r="N56" s="216"/>
      <c r="O56" s="155"/>
    </row>
    <row r="57" spans="2:15">
      <c r="B57" s="1"/>
      <c r="C57" s="34"/>
      <c r="D57" s="237"/>
      <c r="E57" s="237"/>
      <c r="F57" s="237"/>
      <c r="G57" s="237"/>
      <c r="H57" s="238"/>
      <c r="I57" s="237"/>
      <c r="J57" s="237"/>
      <c r="K57" s="237"/>
      <c r="L57" s="223"/>
      <c r="M57" s="215"/>
      <c r="N57" s="216"/>
      <c r="O57" s="155"/>
    </row>
    <row r="58" spans="2:15">
      <c r="B58" s="1"/>
      <c r="C58" s="812" t="s">
        <v>211</v>
      </c>
      <c r="D58" s="812">
        <v>0</v>
      </c>
      <c r="E58" s="812">
        <v>0</v>
      </c>
      <c r="F58" s="812"/>
      <c r="G58" s="812"/>
      <c r="H58" s="812"/>
      <c r="I58" s="1"/>
      <c r="J58" s="1"/>
      <c r="K58" s="233">
        <v>0</v>
      </c>
      <c r="L58" s="161"/>
      <c r="M58" s="155"/>
      <c r="N58" s="155"/>
      <c r="O58" s="155"/>
    </row>
    <row r="59" spans="2:15">
      <c r="B59" s="1"/>
      <c r="C59" s="29">
        <v>0</v>
      </c>
      <c r="D59" s="19">
        <v>2015</v>
      </c>
      <c r="E59" s="19">
        <v>2014</v>
      </c>
      <c r="F59" s="19" t="s">
        <v>307</v>
      </c>
      <c r="G59" s="19" t="s">
        <v>307</v>
      </c>
      <c r="H59" s="20" t="s">
        <v>307</v>
      </c>
      <c r="I59" s="814" t="s">
        <v>308</v>
      </c>
      <c r="J59" s="814"/>
      <c r="K59" s="20" t="s">
        <v>309</v>
      </c>
      <c r="L59" s="174"/>
      <c r="M59" s="143"/>
      <c r="N59" s="141"/>
      <c r="O59" s="155"/>
    </row>
    <row r="60" spans="2:15">
      <c r="B60" s="1"/>
      <c r="C60" s="19" t="s">
        <v>70</v>
      </c>
      <c r="D60" s="20" t="s">
        <v>310</v>
      </c>
      <c r="E60" s="20" t="s">
        <v>311</v>
      </c>
      <c r="F60" s="20" t="s">
        <v>312</v>
      </c>
      <c r="G60" s="20" t="s">
        <v>313</v>
      </c>
      <c r="H60" s="20" t="s">
        <v>310</v>
      </c>
      <c r="I60" s="20">
        <v>2015</v>
      </c>
      <c r="J60" s="20">
        <v>2014</v>
      </c>
      <c r="K60" s="20">
        <v>2014</v>
      </c>
      <c r="L60" s="163"/>
      <c r="M60" s="143"/>
      <c r="N60" s="141"/>
      <c r="O60" s="155"/>
    </row>
    <row r="61" spans="2:15">
      <c r="B61" s="1"/>
      <c r="C61" s="3" t="s">
        <v>318</v>
      </c>
      <c r="D61" s="21">
        <v>204.78233320000001</v>
      </c>
      <c r="E61" s="47">
        <v>181.0042747002139</v>
      </c>
      <c r="F61" s="47">
        <v>184.22523782978607</v>
      </c>
      <c r="G61" s="47">
        <v>178.97235304999995</v>
      </c>
      <c r="H61" s="186">
        <v>183.55654325</v>
      </c>
      <c r="I61" s="21">
        <v>204.78233320000001</v>
      </c>
      <c r="J61" s="35">
        <v>183.55654325</v>
      </c>
      <c r="K61" s="186">
        <v>727.75840882999989</v>
      </c>
      <c r="L61" s="188"/>
      <c r="M61" s="207"/>
      <c r="N61" s="207"/>
      <c r="O61" s="155"/>
    </row>
    <row r="62" spans="2:15">
      <c r="B62" s="1"/>
      <c r="C62" s="3" t="s">
        <v>319</v>
      </c>
      <c r="D62" s="33">
        <v>-190.38315642427122</v>
      </c>
      <c r="E62" s="47">
        <v>-112.23133717132831</v>
      </c>
      <c r="F62" s="47">
        <v>-155.21052147294938</v>
      </c>
      <c r="G62" s="47">
        <v>-157.01182582383083</v>
      </c>
      <c r="H62" s="186">
        <v>-153.74911883511436</v>
      </c>
      <c r="I62" s="33">
        <v>-190.38315642427122</v>
      </c>
      <c r="J62" s="47">
        <v>-153.74911883511436</v>
      </c>
      <c r="K62" s="186">
        <v>-578.20280330322294</v>
      </c>
      <c r="L62" s="188"/>
      <c r="M62" s="207"/>
      <c r="N62" s="207"/>
      <c r="O62" s="155"/>
    </row>
    <row r="63" spans="2:15">
      <c r="B63" s="1"/>
      <c r="C63" s="3" t="s">
        <v>320</v>
      </c>
      <c r="D63" s="33">
        <v>-23.452945753753792</v>
      </c>
      <c r="E63" s="47">
        <v>21.787857270618922</v>
      </c>
      <c r="F63" s="47">
        <v>-17.959522476246132</v>
      </c>
      <c r="G63" s="47">
        <v>-22.124410771843277</v>
      </c>
      <c r="H63" s="186">
        <v>-20.026293351516635</v>
      </c>
      <c r="I63" s="33">
        <v>-23.452945753753792</v>
      </c>
      <c r="J63" s="47">
        <v>-20.026293351516635</v>
      </c>
      <c r="K63" s="186">
        <v>-38.322369328987122</v>
      </c>
      <c r="L63" s="188"/>
      <c r="M63" s="207"/>
      <c r="N63" s="207"/>
      <c r="O63" s="155"/>
    </row>
    <row r="64" spans="2:15">
      <c r="B64" s="1"/>
      <c r="C64" s="3" t="s">
        <v>321</v>
      </c>
      <c r="D64" s="435">
        <v>28.072528963960199</v>
      </c>
      <c r="E64" s="164">
        <v>-12.954505121959805</v>
      </c>
      <c r="F64" s="164">
        <v>28.495611645172431</v>
      </c>
      <c r="G64" s="164">
        <v>25.033124153460754</v>
      </c>
      <c r="H64" s="436">
        <v>38.183631373439681</v>
      </c>
      <c r="I64" s="435">
        <v>28.072528963960199</v>
      </c>
      <c r="J64" s="164">
        <v>38.183631373439681</v>
      </c>
      <c r="K64" s="436">
        <v>78.757862050113062</v>
      </c>
      <c r="L64" s="188"/>
      <c r="M64" s="207"/>
      <c r="N64" s="207"/>
      <c r="O64" s="155"/>
    </row>
    <row r="65" spans="2:15">
      <c r="B65" s="1"/>
      <c r="C65" s="42" t="s">
        <v>322</v>
      </c>
      <c r="D65" s="33">
        <v>-5.1916930460398047</v>
      </c>
      <c r="E65" s="47">
        <v>14.039997772276642</v>
      </c>
      <c r="F65" s="47">
        <v>8.0854363761083992</v>
      </c>
      <c r="G65" s="47">
        <v>0.12260780961839948</v>
      </c>
      <c r="H65" s="186">
        <v>2.7993306853115998</v>
      </c>
      <c r="I65" s="33">
        <v>-5.1916930460398047</v>
      </c>
      <c r="J65" s="47">
        <v>2.7993306853115998</v>
      </c>
      <c r="K65" s="186">
        <v>25.04737264331504</v>
      </c>
      <c r="L65" s="188"/>
      <c r="M65" s="207"/>
      <c r="N65" s="207"/>
      <c r="O65" s="155"/>
    </row>
    <row r="66" spans="2:15">
      <c r="B66" s="1"/>
      <c r="C66" s="385" t="s">
        <v>323</v>
      </c>
      <c r="D66" s="432">
        <v>19.018759985935201</v>
      </c>
      <c r="E66" s="433">
        <v>77.606289677544723</v>
      </c>
      <c r="F66" s="433">
        <v>39.550805525762989</v>
      </c>
      <c r="G66" s="433">
        <v>24.86924060778658</v>
      </c>
      <c r="H66" s="434">
        <v>47.964762436808691</v>
      </c>
      <c r="I66" s="432">
        <v>19.018759985935201</v>
      </c>
      <c r="J66" s="433">
        <v>47.964762436808691</v>
      </c>
      <c r="K66" s="434">
        <v>189.99109824790298</v>
      </c>
      <c r="L66" s="188"/>
      <c r="M66" s="207"/>
      <c r="N66" s="207"/>
      <c r="O66" s="155"/>
    </row>
    <row r="67" spans="2:15">
      <c r="B67" s="1"/>
      <c r="C67" s="42" t="s">
        <v>324</v>
      </c>
      <c r="D67" s="429">
        <v>0</v>
      </c>
      <c r="E67" s="430">
        <v>0</v>
      </c>
      <c r="F67" s="430">
        <v>0</v>
      </c>
      <c r="G67" s="430">
        <v>0</v>
      </c>
      <c r="H67" s="431">
        <v>0</v>
      </c>
      <c r="I67" s="429">
        <v>0</v>
      </c>
      <c r="J67" s="430">
        <v>0</v>
      </c>
      <c r="K67" s="431">
        <v>0</v>
      </c>
      <c r="L67" s="188"/>
      <c r="M67" s="207"/>
      <c r="N67" s="207"/>
      <c r="O67" s="155"/>
    </row>
    <row r="68" spans="2:15">
      <c r="B68" s="1"/>
      <c r="C68" s="132" t="s">
        <v>325</v>
      </c>
      <c r="D68" s="136">
        <v>19.018759985935201</v>
      </c>
      <c r="E68" s="135">
        <v>77.606289677544723</v>
      </c>
      <c r="F68" s="135">
        <v>39.550805525762989</v>
      </c>
      <c r="G68" s="135">
        <v>24.86924060778658</v>
      </c>
      <c r="H68" s="232">
        <v>47.964762436808691</v>
      </c>
      <c r="I68" s="136">
        <v>19.018759985935201</v>
      </c>
      <c r="J68" s="135">
        <v>47.964762436808691</v>
      </c>
      <c r="K68" s="232">
        <v>189.99109824790298</v>
      </c>
      <c r="L68" s="188"/>
      <c r="M68" s="207"/>
      <c r="N68" s="207"/>
      <c r="O68" s="155"/>
    </row>
    <row r="69" spans="2:15" ht="7.5" customHeight="1">
      <c r="B69" s="1"/>
      <c r="C69" s="3"/>
      <c r="D69" s="435"/>
      <c r="E69" s="3"/>
      <c r="F69" s="3"/>
      <c r="G69" s="3"/>
      <c r="H69" s="510"/>
      <c r="I69" s="435"/>
      <c r="J69" s="3"/>
      <c r="K69" s="230"/>
      <c r="L69" s="188"/>
      <c r="M69" s="207"/>
      <c r="N69" s="207"/>
      <c r="O69" s="155"/>
    </row>
    <row r="70" spans="2:15">
      <c r="B70" s="1"/>
      <c r="C70" s="50" t="s">
        <v>95</v>
      </c>
      <c r="D70" s="386">
        <v>0.92968545405884262</v>
      </c>
      <c r="E70" s="222">
        <v>0.62004799255271781</v>
      </c>
      <c r="F70" s="222">
        <v>0.84250411779278211</v>
      </c>
      <c r="G70" s="222">
        <v>0.87729653853277578</v>
      </c>
      <c r="H70" s="384">
        <v>0.83761175773348173</v>
      </c>
      <c r="I70" s="386">
        <v>0.92968545405884262</v>
      </c>
      <c r="J70" s="222">
        <v>0.83761175773348173</v>
      </c>
      <c r="K70" s="387">
        <v>0.79449827894504987</v>
      </c>
      <c r="L70" s="222"/>
      <c r="M70" s="217"/>
      <c r="N70" s="214"/>
      <c r="O70" s="155"/>
    </row>
    <row r="71" spans="2:15">
      <c r="B71" s="1"/>
      <c r="C71" s="50" t="s">
        <v>64</v>
      </c>
      <c r="D71" s="386">
        <v>0.11452621614018113</v>
      </c>
      <c r="E71" s="222">
        <v>-0.12037205920525795</v>
      </c>
      <c r="F71" s="222">
        <v>9.7486765048118637E-2</v>
      </c>
      <c r="G71" s="222">
        <v>0.12361915343238698</v>
      </c>
      <c r="H71" s="384">
        <v>0.10910149535906906</v>
      </c>
      <c r="I71" s="386">
        <v>0.11452621614018113</v>
      </c>
      <c r="J71" s="222">
        <v>0.10910149535906906</v>
      </c>
      <c r="K71" s="387">
        <v>5.2658092114108442E-2</v>
      </c>
      <c r="L71" s="223"/>
      <c r="M71" s="218"/>
      <c r="N71" s="216"/>
      <c r="O71" s="155"/>
    </row>
    <row r="72" spans="2:15">
      <c r="B72" s="1"/>
      <c r="C72" s="132" t="s">
        <v>65</v>
      </c>
      <c r="D72" s="611">
        <v>1.0442116701990238</v>
      </c>
      <c r="E72" s="738">
        <v>0.49967593334745974</v>
      </c>
      <c r="F72" s="738">
        <v>0.93999088284090071</v>
      </c>
      <c r="G72" s="738">
        <v>1.0009156919651627</v>
      </c>
      <c r="H72" s="739">
        <v>0.94671325309255083</v>
      </c>
      <c r="I72" s="611">
        <v>1.0442116701990238</v>
      </c>
      <c r="J72" s="738">
        <v>0.94671325309255083</v>
      </c>
      <c r="K72" s="740">
        <v>0.84715637105915842</v>
      </c>
      <c r="L72" s="223"/>
      <c r="M72" s="218"/>
      <c r="N72" s="216"/>
      <c r="O72" s="155"/>
    </row>
    <row r="73" spans="2:15">
      <c r="B73" s="1"/>
      <c r="C73" s="1"/>
      <c r="D73" s="1"/>
      <c r="E73" s="1"/>
      <c r="F73" s="1"/>
      <c r="G73" s="1"/>
      <c r="H73" s="233"/>
      <c r="I73" s="1"/>
      <c r="J73" s="1"/>
      <c r="K73" s="233"/>
      <c r="L73" s="161"/>
      <c r="M73" s="155"/>
      <c r="N73" s="155"/>
      <c r="O73" s="155"/>
    </row>
    <row r="74" spans="2:15" ht="15" customHeight="1">
      <c r="B74" s="1"/>
      <c r="C74" s="671" t="s">
        <v>212</v>
      </c>
      <c r="D74" s="671"/>
      <c r="E74" s="671"/>
      <c r="F74" s="617"/>
      <c r="G74" s="617"/>
      <c r="H74" s="617"/>
      <c r="I74" s="812"/>
      <c r="J74" s="812"/>
      <c r="K74" s="812"/>
      <c r="L74" s="161"/>
      <c r="M74" s="155"/>
      <c r="N74" s="155"/>
      <c r="O74" s="155"/>
    </row>
    <row r="75" spans="2:15">
      <c r="B75" s="1"/>
      <c r="C75" s="29">
        <v>0</v>
      </c>
      <c r="D75" s="19">
        <v>2015</v>
      </c>
      <c r="E75" s="19">
        <v>2014</v>
      </c>
      <c r="F75" s="19" t="s">
        <v>307</v>
      </c>
      <c r="G75" s="19" t="s">
        <v>307</v>
      </c>
      <c r="H75" s="20" t="s">
        <v>307</v>
      </c>
      <c r="I75" s="814" t="s">
        <v>308</v>
      </c>
      <c r="J75" s="814"/>
      <c r="K75" s="20" t="s">
        <v>309</v>
      </c>
      <c r="L75" s="174"/>
      <c r="M75" s="143"/>
      <c r="N75" s="141"/>
      <c r="O75" s="155"/>
    </row>
    <row r="76" spans="2:15">
      <c r="B76" s="1"/>
      <c r="C76" s="19" t="s">
        <v>70</v>
      </c>
      <c r="D76" s="20" t="s">
        <v>310</v>
      </c>
      <c r="E76" s="20" t="s">
        <v>311</v>
      </c>
      <c r="F76" s="20" t="s">
        <v>312</v>
      </c>
      <c r="G76" s="20" t="s">
        <v>313</v>
      </c>
      <c r="H76" s="20" t="s">
        <v>310</v>
      </c>
      <c r="I76" s="20">
        <v>2015</v>
      </c>
      <c r="J76" s="20">
        <v>2014</v>
      </c>
      <c r="K76" s="20">
        <v>2014</v>
      </c>
      <c r="L76" s="163"/>
      <c r="M76" s="143"/>
      <c r="N76" s="141"/>
      <c r="O76" s="155"/>
    </row>
    <row r="77" spans="2:15">
      <c r="B77" s="1"/>
      <c r="C77" s="3" t="s">
        <v>318</v>
      </c>
      <c r="D77" s="21">
        <v>301.99916819839001</v>
      </c>
      <c r="E77" s="47">
        <v>281.38915910228064</v>
      </c>
      <c r="F77" s="47">
        <v>257.58977608044387</v>
      </c>
      <c r="G77" s="47">
        <v>267.58836909570658</v>
      </c>
      <c r="H77" s="186">
        <v>269.51872290429344</v>
      </c>
      <c r="I77" s="21">
        <v>301.99916819839001</v>
      </c>
      <c r="J77" s="35">
        <v>269.51872290429344</v>
      </c>
      <c r="K77" s="186">
        <v>1076.0860271827244</v>
      </c>
      <c r="L77" s="224"/>
      <c r="M77" s="207"/>
      <c r="N77" s="207"/>
      <c r="O77" s="155"/>
    </row>
    <row r="78" spans="2:15">
      <c r="B78" s="1"/>
      <c r="C78" s="3" t="s">
        <v>319</v>
      </c>
      <c r="D78" s="33">
        <v>-225.67259437980016</v>
      </c>
      <c r="E78" s="47">
        <v>-274.20777419484102</v>
      </c>
      <c r="F78" s="47">
        <v>-210.48769321962607</v>
      </c>
      <c r="G78" s="47">
        <v>-199.47024337415624</v>
      </c>
      <c r="H78" s="186">
        <v>-133.49229856917714</v>
      </c>
      <c r="I78" s="33">
        <v>-225.67259437980016</v>
      </c>
      <c r="J78" s="47">
        <v>-133.49229856917714</v>
      </c>
      <c r="K78" s="186">
        <v>-817.65800935780044</v>
      </c>
      <c r="L78" s="224"/>
      <c r="M78" s="207"/>
      <c r="N78" s="207"/>
      <c r="O78" s="155"/>
    </row>
    <row r="79" spans="2:15">
      <c r="B79" s="1"/>
      <c r="C79" s="3" t="s">
        <v>320</v>
      </c>
      <c r="D79" s="33">
        <v>-41.571199735</v>
      </c>
      <c r="E79" s="47">
        <v>-18.974743396052123</v>
      </c>
      <c r="F79" s="47">
        <v>-43.777030728150848</v>
      </c>
      <c r="G79" s="47">
        <v>-47.425351207276705</v>
      </c>
      <c r="H79" s="186">
        <v>-44.700836459389983</v>
      </c>
      <c r="I79" s="33">
        <v>-41.571199735</v>
      </c>
      <c r="J79" s="47">
        <v>-44.700836459389983</v>
      </c>
      <c r="K79" s="186">
        <v>-154.87796179086965</v>
      </c>
      <c r="L79" s="224"/>
      <c r="M79" s="207"/>
      <c r="N79" s="207"/>
      <c r="O79" s="155"/>
    </row>
    <row r="80" spans="2:15">
      <c r="B80" s="1"/>
      <c r="C80" s="42" t="s">
        <v>321</v>
      </c>
      <c r="D80" s="30">
        <v>26.940907130000003</v>
      </c>
      <c r="E80" s="49">
        <v>-12.948284469999999</v>
      </c>
      <c r="F80" s="49">
        <v>3.3810658399999962</v>
      </c>
      <c r="G80" s="49">
        <v>32.449688160000001</v>
      </c>
      <c r="H80" s="182">
        <v>18.043485629999999</v>
      </c>
      <c r="I80" s="30">
        <v>26.940907130000003</v>
      </c>
      <c r="J80" s="49">
        <v>18.043485629999999</v>
      </c>
      <c r="K80" s="182">
        <v>40.925955159999994</v>
      </c>
      <c r="L80" s="224"/>
      <c r="M80" s="207"/>
      <c r="N80" s="207"/>
      <c r="O80" s="155"/>
    </row>
    <row r="81" spans="2:15">
      <c r="B81" s="1"/>
      <c r="C81" s="3" t="s">
        <v>323</v>
      </c>
      <c r="D81" s="33">
        <v>61.696281213589799</v>
      </c>
      <c r="E81" s="47">
        <v>-24.74164295861268</v>
      </c>
      <c r="F81" s="47">
        <v>6.7061179726669486</v>
      </c>
      <c r="G81" s="47">
        <v>53.142462674273716</v>
      </c>
      <c r="H81" s="186">
        <v>109.36907350572626</v>
      </c>
      <c r="I81" s="33">
        <v>61.696281213589799</v>
      </c>
      <c r="J81" s="47">
        <v>109.36907350572626</v>
      </c>
      <c r="K81" s="186">
        <v>144.47601119405425</v>
      </c>
      <c r="L81" s="224"/>
      <c r="M81" s="207"/>
      <c r="N81" s="207"/>
      <c r="O81" s="155"/>
    </row>
    <row r="82" spans="2:15">
      <c r="B82" s="1"/>
      <c r="C82" s="42" t="s">
        <v>324</v>
      </c>
      <c r="D82" s="22">
        <v>0</v>
      </c>
      <c r="E82" s="48">
        <v>0</v>
      </c>
      <c r="F82" s="48">
        <v>0</v>
      </c>
      <c r="G82" s="48">
        <v>0</v>
      </c>
      <c r="H82" s="190">
        <v>0</v>
      </c>
      <c r="I82" s="22">
        <v>0</v>
      </c>
      <c r="J82" s="48">
        <v>0</v>
      </c>
      <c r="K82" s="190">
        <v>0</v>
      </c>
      <c r="L82" s="224"/>
      <c r="M82" s="207"/>
      <c r="N82" s="207"/>
      <c r="O82" s="155"/>
    </row>
    <row r="83" spans="2:15">
      <c r="B83" s="1"/>
      <c r="C83" s="132" t="s">
        <v>325</v>
      </c>
      <c r="D83" s="133">
        <v>61.696281213589799</v>
      </c>
      <c r="E83" s="134">
        <v>-24.74164295861268</v>
      </c>
      <c r="F83" s="134">
        <v>6.7061179726669486</v>
      </c>
      <c r="G83" s="134">
        <v>53.142462674273716</v>
      </c>
      <c r="H83" s="187">
        <v>109.36907350572626</v>
      </c>
      <c r="I83" s="133">
        <v>61.696281213589799</v>
      </c>
      <c r="J83" s="134">
        <v>109.36907350572626</v>
      </c>
      <c r="K83" s="187">
        <v>144.47601119405425</v>
      </c>
      <c r="L83" s="225"/>
      <c r="M83" s="212"/>
      <c r="N83" s="212"/>
      <c r="O83" s="155"/>
    </row>
    <row r="84" spans="2:15" ht="8.25" customHeight="1">
      <c r="B84" s="1"/>
      <c r="C84" s="1"/>
      <c r="D84" s="435"/>
      <c r="E84" s="402">
        <v>0</v>
      </c>
      <c r="F84" s="402">
        <v>0</v>
      </c>
      <c r="G84" s="402">
        <v>0</v>
      </c>
      <c r="H84" s="233">
        <v>0</v>
      </c>
      <c r="I84" s="435"/>
      <c r="J84" s="402">
        <v>0</v>
      </c>
      <c r="K84" s="402">
        <v>0</v>
      </c>
      <c r="L84" s="226"/>
      <c r="M84" s="155"/>
      <c r="N84" s="207"/>
      <c r="O84" s="155"/>
    </row>
    <row r="85" spans="2:15">
      <c r="B85" s="1"/>
      <c r="C85" s="3" t="s">
        <v>95</v>
      </c>
      <c r="D85" s="71">
        <v>0.74726230448274211</v>
      </c>
      <c r="E85" s="68">
        <v>0.97447881457000518</v>
      </c>
      <c r="F85" s="68">
        <v>0.81714304202000598</v>
      </c>
      <c r="G85" s="68">
        <v>0.74543689641014632</v>
      </c>
      <c r="H85" s="511">
        <v>0.49529879457235509</v>
      </c>
      <c r="I85" s="71">
        <v>0.74726230448274211</v>
      </c>
      <c r="J85" s="68">
        <v>0.49529879457235509</v>
      </c>
      <c r="K85" s="234">
        <v>0.75984446289902274</v>
      </c>
      <c r="L85" s="227"/>
      <c r="M85" s="213"/>
      <c r="N85" s="214"/>
      <c r="O85" s="155"/>
    </row>
    <row r="86" spans="2:15">
      <c r="B86" s="1"/>
      <c r="C86" s="42" t="s">
        <v>64</v>
      </c>
      <c r="D86" s="72">
        <v>0.13765335839498388</v>
      </c>
      <c r="E86" s="69">
        <v>6.7432389565353135E-2</v>
      </c>
      <c r="F86" s="69">
        <v>0.16994863458586773</v>
      </c>
      <c r="G86" s="69">
        <v>0.17723248348777965</v>
      </c>
      <c r="H86" s="512">
        <v>0.1658542901127627</v>
      </c>
      <c r="I86" s="72">
        <v>0.13765335839498388</v>
      </c>
      <c r="J86" s="69">
        <v>0.1658542901127627</v>
      </c>
      <c r="K86" s="235">
        <v>0.14392711909507089</v>
      </c>
      <c r="L86" s="227"/>
      <c r="M86" s="213"/>
      <c r="N86" s="214"/>
      <c r="O86" s="155"/>
    </row>
    <row r="87" spans="2:15">
      <c r="B87" s="1"/>
      <c r="C87" s="132" t="s">
        <v>65</v>
      </c>
      <c r="D87" s="738">
        <v>0.88491566287772594</v>
      </c>
      <c r="E87" s="738">
        <v>1.0419112041353584</v>
      </c>
      <c r="F87" s="738">
        <v>0.98709167660587371</v>
      </c>
      <c r="G87" s="738">
        <v>0.92266937989792597</v>
      </c>
      <c r="H87" s="741">
        <v>0.6611530846851178</v>
      </c>
      <c r="I87" s="611">
        <v>0.88491566287772594</v>
      </c>
      <c r="J87" s="738">
        <v>0.6611530846851178</v>
      </c>
      <c r="K87" s="739">
        <v>0.90377158199409369</v>
      </c>
      <c r="L87" s="228"/>
      <c r="M87" s="215"/>
      <c r="N87" s="216"/>
      <c r="O87" s="155"/>
    </row>
    <row r="88" spans="2:15">
      <c r="B88" s="1"/>
      <c r="C88" s="1"/>
      <c r="D88" s="1"/>
      <c r="E88" s="1"/>
      <c r="F88" s="1"/>
      <c r="G88" s="1"/>
      <c r="H88" s="233"/>
      <c r="I88" s="1"/>
      <c r="J88" s="1"/>
      <c r="K88" s="1"/>
      <c r="L88" s="161"/>
      <c r="M88" s="155"/>
      <c r="N88" s="155"/>
      <c r="O88" s="155"/>
    </row>
    <row r="89" spans="2:15">
      <c r="B89" s="1"/>
      <c r="C89" s="1"/>
      <c r="D89" s="1"/>
      <c r="E89" s="1"/>
      <c r="F89" s="1"/>
      <c r="G89" s="1"/>
      <c r="H89" s="233"/>
      <c r="I89" s="1"/>
      <c r="J89" s="1"/>
      <c r="K89" s="1"/>
      <c r="L89" s="161"/>
      <c r="M89" s="155"/>
      <c r="N89" s="155"/>
      <c r="O89" s="155"/>
    </row>
  </sheetData>
  <mergeCells count="18">
    <mergeCell ref="C4:E4"/>
    <mergeCell ref="F4:H4"/>
    <mergeCell ref="C20:E20"/>
    <mergeCell ref="F20:H20"/>
    <mergeCell ref="C32:E32"/>
    <mergeCell ref="F32:H32"/>
    <mergeCell ref="G29:J29"/>
    <mergeCell ref="G27:J27"/>
    <mergeCell ref="C43:E43"/>
    <mergeCell ref="I59:J59"/>
    <mergeCell ref="I33:J33"/>
    <mergeCell ref="I75:J75"/>
    <mergeCell ref="I5:J5"/>
    <mergeCell ref="I21:J21"/>
    <mergeCell ref="I44:J44"/>
    <mergeCell ref="I74:K74"/>
    <mergeCell ref="C58:E58"/>
    <mergeCell ref="F58:H58"/>
  </mergeCells>
  <pageMargins left="0.7" right="0.7" top="0.75" bottom="0.75" header="0.3" footer="0.3"/>
  <pageSetup paperSize="9" scale="5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30"/>
  <sheetViews>
    <sheetView showGridLines="0" showZeros="0" workbookViewId="0"/>
  </sheetViews>
  <sheetFormatPr defaultColWidth="11.42578125" defaultRowHeight="15" outlineLevelCol="1"/>
  <cols>
    <col min="1" max="1" width="6.85546875" style="2" customWidth="1"/>
    <col min="2" max="2" width="8.85546875" style="2" customWidth="1"/>
    <col min="3" max="3" width="29.85546875" style="2" customWidth="1"/>
    <col min="4" max="4" width="7.140625" style="2" customWidth="1"/>
    <col min="5" max="5" width="7.28515625" style="2" customWidth="1"/>
    <col min="6" max="7" width="8.140625" style="2" customWidth="1"/>
    <col min="8" max="8" width="6.28515625" style="504" customWidth="1"/>
    <col min="9" max="9" width="6.7109375" style="2" customWidth="1"/>
    <col min="10" max="10" width="5.85546875" style="2" customWidth="1"/>
    <col min="11" max="11" width="6.7109375" style="2" customWidth="1" outlineLevel="1"/>
    <col min="12" max="13" width="8" style="2" customWidth="1"/>
    <col min="14" max="14" width="20.5703125" style="2" customWidth="1"/>
    <col min="15" max="16384" width="11.42578125" style="2"/>
  </cols>
  <sheetData>
    <row r="1" spans="2:15" ht="24" customHeight="1" thickBot="1">
      <c r="B1" s="402"/>
      <c r="C1" s="619" t="s">
        <v>3</v>
      </c>
      <c r="D1" s="618"/>
      <c r="E1" s="618"/>
      <c r="F1" s="618"/>
      <c r="G1" s="618"/>
      <c r="H1" s="618"/>
      <c r="I1" s="618"/>
      <c r="J1" s="618"/>
      <c r="K1" s="618"/>
      <c r="L1" s="161"/>
      <c r="M1" s="161"/>
      <c r="N1" s="161"/>
      <c r="O1" s="155"/>
    </row>
    <row r="2" spans="2:15" ht="24" customHeight="1">
      <c r="B2" s="1"/>
      <c r="C2" s="1"/>
      <c r="D2" s="1"/>
      <c r="E2" s="1"/>
      <c r="F2" s="1"/>
      <c r="G2" s="1"/>
      <c r="H2" s="233"/>
      <c r="I2" s="1"/>
      <c r="J2" s="1"/>
      <c r="K2" s="1"/>
      <c r="L2" s="161"/>
      <c r="M2" s="161"/>
      <c r="N2" s="161"/>
      <c r="O2" s="155"/>
    </row>
    <row r="3" spans="2:15" ht="18.75">
      <c r="B3" s="1"/>
      <c r="C3" s="622" t="s">
        <v>9</v>
      </c>
      <c r="D3" s="1"/>
      <c r="E3" s="1"/>
      <c r="F3" s="1"/>
      <c r="G3" s="1"/>
      <c r="H3" s="233"/>
      <c r="I3" s="1"/>
      <c r="J3" s="1"/>
      <c r="K3" s="1"/>
      <c r="L3" s="161"/>
      <c r="M3" s="161"/>
      <c r="N3" s="161"/>
      <c r="O3" s="155"/>
    </row>
    <row r="4" spans="2:15">
      <c r="B4" s="1"/>
      <c r="C4" s="812" t="s">
        <v>213</v>
      </c>
      <c r="D4" s="812"/>
      <c r="E4" s="812"/>
      <c r="F4" s="78"/>
      <c r="G4" s="78"/>
      <c r="H4" s="185"/>
      <c r="I4" s="78"/>
      <c r="J4" s="78"/>
      <c r="K4" s="78"/>
      <c r="L4" s="50"/>
      <c r="M4" s="50"/>
      <c r="N4" s="50"/>
      <c r="O4" s="155"/>
    </row>
    <row r="5" spans="2:15">
      <c r="B5" s="1"/>
      <c r="C5" s="19">
        <v>0</v>
      </c>
      <c r="D5" s="19">
        <v>2015</v>
      </c>
      <c r="E5" s="19">
        <v>2014</v>
      </c>
      <c r="F5" s="19" t="s">
        <v>307</v>
      </c>
      <c r="G5" s="19" t="s">
        <v>307</v>
      </c>
      <c r="H5" s="20" t="s">
        <v>307</v>
      </c>
      <c r="I5" s="814" t="s">
        <v>308</v>
      </c>
      <c r="J5" s="814"/>
      <c r="K5" s="20" t="s">
        <v>309</v>
      </c>
      <c r="L5" s="174"/>
      <c r="M5" s="162"/>
      <c r="N5" s="162"/>
      <c r="O5" s="155"/>
    </row>
    <row r="6" spans="2:15">
      <c r="B6" s="1"/>
      <c r="C6" s="19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>
        <v>2015</v>
      </c>
      <c r="J6" s="20">
        <v>2014</v>
      </c>
      <c r="K6" s="20">
        <v>2014</v>
      </c>
      <c r="L6" s="163"/>
      <c r="M6" s="162"/>
      <c r="N6" s="162"/>
      <c r="O6" s="155"/>
    </row>
    <row r="7" spans="2:15">
      <c r="B7" s="1"/>
      <c r="C7" s="3" t="s">
        <v>326</v>
      </c>
      <c r="D7" s="79">
        <v>432.05393176144003</v>
      </c>
      <c r="E7" s="183">
        <v>457.33964032679535</v>
      </c>
      <c r="F7" s="183">
        <v>470.88030995713734</v>
      </c>
      <c r="G7" s="183">
        <v>438.84028811108027</v>
      </c>
      <c r="H7" s="183">
        <v>474.49282965687337</v>
      </c>
      <c r="I7" s="79">
        <v>432.05393176144003</v>
      </c>
      <c r="J7" s="183">
        <v>474.49282965687337</v>
      </c>
      <c r="K7" s="183">
        <v>1841.5530680518864</v>
      </c>
      <c r="L7" s="183"/>
      <c r="M7" s="183"/>
      <c r="N7" s="164"/>
      <c r="O7" s="155"/>
    </row>
    <row r="8" spans="2:15">
      <c r="B8" s="1"/>
      <c r="C8" s="3" t="s">
        <v>327</v>
      </c>
      <c r="D8" s="79">
        <v>16.184097763539391</v>
      </c>
      <c r="E8" s="183">
        <v>330.97776142156908</v>
      </c>
      <c r="F8" s="183">
        <v>26.008418039256082</v>
      </c>
      <c r="G8" s="183">
        <v>48.030075228626373</v>
      </c>
      <c r="H8" s="183">
        <v>78.215629732117549</v>
      </c>
      <c r="I8" s="79">
        <v>16.184097763539391</v>
      </c>
      <c r="J8" s="183">
        <v>78.215629732117549</v>
      </c>
      <c r="K8" s="183">
        <v>483.23188442156913</v>
      </c>
      <c r="L8" s="183"/>
      <c r="M8" s="183"/>
      <c r="N8" s="164"/>
      <c r="O8" s="155"/>
    </row>
    <row r="9" spans="2:15">
      <c r="B9" s="1"/>
      <c r="C9" s="3" t="s">
        <v>320</v>
      </c>
      <c r="D9" s="79">
        <v>-276.97302006851726</v>
      </c>
      <c r="E9" s="183">
        <v>-83.802181662849549</v>
      </c>
      <c r="F9" s="183">
        <v>-275.30339885929237</v>
      </c>
      <c r="G9" s="183">
        <v>-281.31078935084281</v>
      </c>
      <c r="H9" s="183">
        <v>-280.64108996548333</v>
      </c>
      <c r="I9" s="79">
        <v>-276.97302006851726</v>
      </c>
      <c r="J9" s="183">
        <v>-280.64108996548333</v>
      </c>
      <c r="K9" s="183">
        <v>-921.05745983846805</v>
      </c>
      <c r="L9" s="183"/>
      <c r="M9" s="183"/>
      <c r="N9" s="164"/>
      <c r="O9" s="155"/>
    </row>
    <row r="10" spans="2:15">
      <c r="B10" s="1"/>
      <c r="C10" s="42" t="s">
        <v>321</v>
      </c>
      <c r="D10" s="82">
        <v>0</v>
      </c>
      <c r="E10" s="190">
        <v>0</v>
      </c>
      <c r="F10" s="190">
        <v>0</v>
      </c>
      <c r="G10" s="190">
        <v>0</v>
      </c>
      <c r="H10" s="190">
        <v>0</v>
      </c>
      <c r="I10" s="82">
        <v>0</v>
      </c>
      <c r="J10" s="190">
        <v>0</v>
      </c>
      <c r="K10" s="190">
        <v>0</v>
      </c>
      <c r="L10" s="183"/>
      <c r="M10" s="183"/>
      <c r="N10" s="164"/>
      <c r="O10" s="155"/>
    </row>
    <row r="11" spans="2:15">
      <c r="B11" s="1"/>
      <c r="C11" s="50" t="s">
        <v>323</v>
      </c>
      <c r="D11" s="79">
        <v>171.26500945646214</v>
      </c>
      <c r="E11" s="183">
        <v>704.51522008551478</v>
      </c>
      <c r="F11" s="183">
        <v>221.58532913710118</v>
      </c>
      <c r="G11" s="183">
        <v>205.55957398886383</v>
      </c>
      <c r="H11" s="183">
        <v>272.06736942350756</v>
      </c>
      <c r="I11" s="79">
        <v>171.26500945646214</v>
      </c>
      <c r="J11" s="183">
        <v>272.06736942350756</v>
      </c>
      <c r="K11" s="183">
        <v>1403.7274926349874</v>
      </c>
      <c r="L11" s="183"/>
      <c r="M11" s="183"/>
      <c r="N11" s="164"/>
      <c r="O11" s="155"/>
    </row>
    <row r="12" spans="2:15">
      <c r="B12" s="1"/>
      <c r="C12" s="50" t="s">
        <v>324</v>
      </c>
      <c r="D12" s="79">
        <v>64.326109235253625</v>
      </c>
      <c r="E12" s="183">
        <v>-356.75928553904919</v>
      </c>
      <c r="F12" s="183">
        <v>101.34534150005412</v>
      </c>
      <c r="G12" s="183">
        <v>197.10879274704581</v>
      </c>
      <c r="H12" s="183">
        <v>119.64885785952801</v>
      </c>
      <c r="I12" s="79">
        <v>64.326109235253625</v>
      </c>
      <c r="J12" s="183">
        <v>119.64885785952801</v>
      </c>
      <c r="K12" s="183">
        <v>61.343706567578728</v>
      </c>
      <c r="L12" s="183"/>
      <c r="M12" s="183"/>
      <c r="N12" s="164"/>
      <c r="O12" s="155"/>
    </row>
    <row r="13" spans="2:15">
      <c r="B13" s="1"/>
      <c r="C13" s="42" t="s">
        <v>328</v>
      </c>
      <c r="D13" s="82">
        <v>-154.44859299999999</v>
      </c>
      <c r="E13" s="190">
        <v>-121.17446099999999</v>
      </c>
      <c r="F13" s="190">
        <v>-90</v>
      </c>
      <c r="G13" s="190">
        <v>-90</v>
      </c>
      <c r="H13" s="190">
        <v>-90</v>
      </c>
      <c r="I13" s="82">
        <v>-154.44859299999999</v>
      </c>
      <c r="J13" s="190">
        <v>-90</v>
      </c>
      <c r="K13" s="190">
        <v>-391.17446100000001</v>
      </c>
      <c r="L13" s="183"/>
      <c r="M13" s="183"/>
      <c r="N13" s="164"/>
      <c r="O13" s="155"/>
    </row>
    <row r="14" spans="2:15">
      <c r="B14" s="1"/>
      <c r="C14" s="132" t="s">
        <v>325</v>
      </c>
      <c r="D14" s="137">
        <v>81.142525691715775</v>
      </c>
      <c r="E14" s="192">
        <v>226.58147354646539</v>
      </c>
      <c r="F14" s="192">
        <v>232.93067063715517</v>
      </c>
      <c r="G14" s="192">
        <v>312.66836673590984</v>
      </c>
      <c r="H14" s="192">
        <v>301.71622728303549</v>
      </c>
      <c r="I14" s="137">
        <v>81.142525691715775</v>
      </c>
      <c r="J14" s="192">
        <v>301.71622728303549</v>
      </c>
      <c r="K14" s="192">
        <v>1073.896738202566</v>
      </c>
      <c r="L14" s="191"/>
      <c r="M14" s="191"/>
      <c r="N14" s="165"/>
      <c r="O14" s="155"/>
    </row>
    <row r="15" spans="2:15">
      <c r="B15" s="1"/>
      <c r="C15" s="78"/>
      <c r="D15" s="84"/>
      <c r="E15" s="84"/>
      <c r="F15" s="84"/>
      <c r="G15" s="84"/>
      <c r="H15" s="513"/>
      <c r="I15" s="84"/>
      <c r="J15" s="84"/>
      <c r="K15" s="84"/>
      <c r="L15" s="51"/>
      <c r="M15" s="51"/>
      <c r="N15" s="50"/>
      <c r="O15" s="155"/>
    </row>
    <row r="16" spans="2:15">
      <c r="B16" s="1"/>
      <c r="C16" s="812" t="s">
        <v>214</v>
      </c>
      <c r="D16" s="812"/>
      <c r="E16" s="812"/>
      <c r="F16" s="84"/>
      <c r="G16" s="84"/>
      <c r="H16" s="513"/>
      <c r="I16" s="84"/>
      <c r="J16" s="84"/>
      <c r="K16" s="84"/>
      <c r="L16" s="51"/>
      <c r="M16" s="51"/>
      <c r="N16" s="50"/>
      <c r="O16" s="155"/>
    </row>
    <row r="17" spans="2:15">
      <c r="B17" s="1"/>
      <c r="C17" s="19">
        <v>0</v>
      </c>
      <c r="D17" s="19">
        <v>2015</v>
      </c>
      <c r="E17" s="19">
        <v>2014</v>
      </c>
      <c r="F17" s="19" t="s">
        <v>307</v>
      </c>
      <c r="G17" s="19" t="s">
        <v>307</v>
      </c>
      <c r="H17" s="20" t="s">
        <v>307</v>
      </c>
      <c r="I17" s="814" t="s">
        <v>308</v>
      </c>
      <c r="J17" s="814"/>
      <c r="K17" s="20" t="s">
        <v>309</v>
      </c>
      <c r="L17" s="174"/>
      <c r="M17" s="162"/>
      <c r="N17" s="162"/>
      <c r="O17" s="155"/>
    </row>
    <row r="18" spans="2:15">
      <c r="B18" s="1"/>
      <c r="C18" s="19" t="s">
        <v>70</v>
      </c>
      <c r="D18" s="20" t="s">
        <v>310</v>
      </c>
      <c r="E18" s="20" t="s">
        <v>311</v>
      </c>
      <c r="F18" s="20" t="s">
        <v>312</v>
      </c>
      <c r="G18" s="20" t="s">
        <v>313</v>
      </c>
      <c r="H18" s="20" t="s">
        <v>310</v>
      </c>
      <c r="I18" s="20">
        <v>2015</v>
      </c>
      <c r="J18" s="20">
        <v>2014</v>
      </c>
      <c r="K18" s="20">
        <v>2014</v>
      </c>
      <c r="L18" s="163"/>
      <c r="M18" s="162"/>
      <c r="N18" s="162"/>
      <c r="O18" s="155"/>
    </row>
    <row r="19" spans="2:15">
      <c r="B19" s="1"/>
      <c r="C19" s="3" t="s">
        <v>335</v>
      </c>
      <c r="D19" s="21">
        <v>76.905692467500018</v>
      </c>
      <c r="E19" s="35">
        <v>161.2061856731581</v>
      </c>
      <c r="F19" s="35">
        <v>147.6387929368419</v>
      </c>
      <c r="G19" s="35">
        <v>135.07709085399998</v>
      </c>
      <c r="H19" s="181">
        <v>148.56256366600002</v>
      </c>
      <c r="I19" s="21">
        <v>76.905692467500018</v>
      </c>
      <c r="J19" s="35">
        <v>148.56256366600002</v>
      </c>
      <c r="K19" s="35">
        <v>592.48463313000002</v>
      </c>
      <c r="L19" s="51"/>
      <c r="M19" s="51"/>
      <c r="N19" s="164"/>
      <c r="O19" s="155"/>
    </row>
    <row r="20" spans="2:15">
      <c r="B20" s="1"/>
      <c r="C20" s="3" t="s">
        <v>120</v>
      </c>
      <c r="D20" s="21">
        <v>-93.437825108517259</v>
      </c>
      <c r="E20" s="35">
        <v>3.3987699005661756</v>
      </c>
      <c r="F20" s="35">
        <v>-65.97740597157933</v>
      </c>
      <c r="G20" s="35">
        <v>-34.838383949289216</v>
      </c>
      <c r="H20" s="181">
        <v>-19.755044259322414</v>
      </c>
      <c r="I20" s="21">
        <v>-93.437825108517259</v>
      </c>
      <c r="J20" s="35">
        <v>-19.755044259322414</v>
      </c>
      <c r="K20" s="35">
        <v>-117.17206427962479</v>
      </c>
      <c r="L20" s="51"/>
      <c r="M20" s="51"/>
      <c r="N20" s="164"/>
      <c r="O20" s="155"/>
    </row>
    <row r="21" spans="2:15">
      <c r="B21" s="1"/>
      <c r="C21" s="3" t="s">
        <v>117</v>
      </c>
      <c r="D21" s="21">
        <v>0</v>
      </c>
      <c r="E21" s="35">
        <v>0</v>
      </c>
      <c r="F21" s="35">
        <v>0</v>
      </c>
      <c r="G21" s="35">
        <v>0.60661983675750619</v>
      </c>
      <c r="H21" s="181">
        <v>-0.60661983675750619</v>
      </c>
      <c r="I21" s="21">
        <v>0</v>
      </c>
      <c r="J21" s="35">
        <v>0</v>
      </c>
      <c r="K21" s="35">
        <v>0</v>
      </c>
      <c r="L21" s="51"/>
      <c r="M21" s="51"/>
      <c r="N21" s="164"/>
      <c r="O21" s="155"/>
    </row>
    <row r="22" spans="2:15">
      <c r="B22" s="1"/>
      <c r="C22" s="3" t="s">
        <v>127</v>
      </c>
      <c r="D22" s="21">
        <v>97.674658332733017</v>
      </c>
      <c r="E22" s="35">
        <v>61.976517972741185</v>
      </c>
      <c r="F22" s="35">
        <v>151.26928367189259</v>
      </c>
      <c r="G22" s="35">
        <v>211.8230399944415</v>
      </c>
      <c r="H22" s="181">
        <v>173.51532771311545</v>
      </c>
      <c r="I22" s="21">
        <v>97.674658332733017</v>
      </c>
      <c r="J22" s="35">
        <v>173.51532771311545</v>
      </c>
      <c r="K22" s="35">
        <v>598.58416935219077</v>
      </c>
      <c r="L22" s="51"/>
      <c r="M22" s="51"/>
      <c r="N22" s="164"/>
      <c r="O22" s="155"/>
    </row>
    <row r="23" spans="2:15">
      <c r="B23" s="1"/>
      <c r="C23" s="132" t="s">
        <v>325</v>
      </c>
      <c r="D23" s="98">
        <v>81.142525691715775</v>
      </c>
      <c r="E23" s="65">
        <v>226.58147354646539</v>
      </c>
      <c r="F23" s="65">
        <v>232.93067063715517</v>
      </c>
      <c r="G23" s="65">
        <v>312.66836673590984</v>
      </c>
      <c r="H23" s="192">
        <v>301.71622728303549</v>
      </c>
      <c r="I23" s="98">
        <v>81.142525691715775</v>
      </c>
      <c r="J23" s="65">
        <v>301.71622728303549</v>
      </c>
      <c r="K23" s="65">
        <v>1073.896738202566</v>
      </c>
      <c r="L23" s="53"/>
      <c r="M23" s="53"/>
      <c r="N23" s="165"/>
      <c r="O23" s="155"/>
    </row>
    <row r="24" spans="2:15">
      <c r="B24" s="402"/>
      <c r="C24" s="52"/>
      <c r="D24" s="53"/>
      <c r="E24" s="53"/>
      <c r="F24" s="53"/>
      <c r="G24" s="53"/>
      <c r="H24" s="191"/>
      <c r="I24" s="53"/>
      <c r="J24" s="53"/>
      <c r="K24" s="53"/>
      <c r="L24" s="53"/>
      <c r="M24" s="53"/>
      <c r="N24" s="165"/>
      <c r="O24" s="155"/>
    </row>
    <row r="25" spans="2:15">
      <c r="B25" s="402"/>
      <c r="C25" s="52"/>
      <c r="D25" s="53"/>
      <c r="E25" s="53"/>
      <c r="F25" s="53"/>
      <c r="G25" s="53"/>
      <c r="H25" s="191"/>
      <c r="I25" s="53"/>
      <c r="J25" s="53"/>
      <c r="K25" s="53"/>
      <c r="L25" s="53"/>
      <c r="M25" s="53"/>
      <c r="N25" s="165"/>
      <c r="O25" s="155"/>
    </row>
    <row r="26" spans="2:15" ht="18.75">
      <c r="B26" s="1"/>
      <c r="C26" s="622" t="s">
        <v>0</v>
      </c>
      <c r="D26" s="1"/>
      <c r="E26" s="1"/>
      <c r="F26" s="1"/>
      <c r="G26" s="1"/>
      <c r="H26" s="233"/>
      <c r="I26" s="1"/>
      <c r="J26" s="1"/>
      <c r="K26" s="1"/>
      <c r="L26" s="161"/>
      <c r="M26" s="161"/>
      <c r="N26" s="161"/>
      <c r="O26" s="155"/>
    </row>
    <row r="27" spans="2:15">
      <c r="B27" s="1"/>
      <c r="C27" s="812" t="s">
        <v>215</v>
      </c>
      <c r="D27" s="812"/>
      <c r="E27" s="812"/>
      <c r="F27" s="3"/>
      <c r="G27" s="3"/>
      <c r="H27" s="510"/>
      <c r="I27" s="3"/>
      <c r="J27" s="3"/>
      <c r="K27" s="3"/>
      <c r="L27" s="50"/>
      <c r="M27" s="161"/>
      <c r="N27" s="161"/>
      <c r="O27" s="155"/>
    </row>
    <row r="28" spans="2:15">
      <c r="B28" s="1"/>
      <c r="C28" s="29" t="str">
        <f t="shared" ref="C28:K28" si="0">C156</f>
        <v>NOK million</v>
      </c>
      <c r="D28" s="19">
        <f t="shared" si="0"/>
        <v>2015</v>
      </c>
      <c r="E28" s="19">
        <f t="shared" si="0"/>
        <v>2014</v>
      </c>
      <c r="F28" s="19" t="str">
        <f t="shared" si="0"/>
        <v/>
      </c>
      <c r="G28" s="19" t="str">
        <f t="shared" si="0"/>
        <v/>
      </c>
      <c r="H28" s="20" t="str">
        <f t="shared" si="0"/>
        <v/>
      </c>
      <c r="I28" s="814" t="str">
        <f t="shared" si="0"/>
        <v>01.01 - 31.03</v>
      </c>
      <c r="J28" s="814">
        <f t="shared" si="0"/>
        <v>0</v>
      </c>
      <c r="K28" s="20" t="str">
        <f t="shared" si="0"/>
        <v>Full year</v>
      </c>
      <c r="L28" s="174"/>
      <c r="M28" s="161"/>
      <c r="N28" s="161"/>
      <c r="O28" s="155"/>
    </row>
    <row r="29" spans="2:15">
      <c r="B29" s="1"/>
      <c r="C29" s="19">
        <f>C157</f>
        <v>0</v>
      </c>
      <c r="D29" s="20" t="s">
        <v>310</v>
      </c>
      <c r="E29" s="20" t="s">
        <v>311</v>
      </c>
      <c r="F29" s="20" t="s">
        <v>312</v>
      </c>
      <c r="G29" s="20" t="s">
        <v>313</v>
      </c>
      <c r="H29" s="20" t="s">
        <v>310</v>
      </c>
      <c r="I29" s="20">
        <v>2015</v>
      </c>
      <c r="J29" s="20">
        <v>2014</v>
      </c>
      <c r="K29" s="20">
        <v>2014</v>
      </c>
      <c r="L29" s="162"/>
      <c r="M29" s="161"/>
      <c r="N29" s="161"/>
      <c r="O29" s="155"/>
    </row>
    <row r="30" spans="2:15">
      <c r="B30" s="1"/>
      <c r="C30" s="45" t="s">
        <v>66</v>
      </c>
      <c r="D30" s="266">
        <v>261276.45336504362</v>
      </c>
      <c r="E30" s="267">
        <v>264290.02898468182</v>
      </c>
      <c r="F30" s="267">
        <v>257424.56676394941</v>
      </c>
      <c r="G30" s="267">
        <v>263370.05098744296</v>
      </c>
      <c r="H30" s="267">
        <v>259799.40109759232</v>
      </c>
      <c r="I30" s="266">
        <v>261276.45336504362</v>
      </c>
      <c r="J30" s="267">
        <v>259799.40109759232</v>
      </c>
      <c r="K30" s="267">
        <v>264290.02898468182</v>
      </c>
      <c r="L30" s="94"/>
      <c r="M30" s="161"/>
      <c r="N30" s="161"/>
      <c r="O30" s="155"/>
    </row>
    <row r="31" spans="2:15">
      <c r="B31" s="1"/>
      <c r="C31" s="3" t="s">
        <v>89</v>
      </c>
      <c r="D31" s="13">
        <v>0.69287168793572462</v>
      </c>
      <c r="E31" s="46">
        <v>0.71495719989924011</v>
      </c>
      <c r="F31" s="46">
        <v>0.73256628724708051</v>
      </c>
      <c r="G31" s="46">
        <v>0.7392458515895094</v>
      </c>
      <c r="H31" s="445">
        <v>0.74890824761131469</v>
      </c>
      <c r="I31" s="13">
        <v>0.69287168793572462</v>
      </c>
      <c r="J31" s="445">
        <v>0.74890824761131469</v>
      </c>
      <c r="K31" s="46">
        <v>0.73034719143060289</v>
      </c>
      <c r="L31" s="251"/>
      <c r="M31" s="161"/>
      <c r="N31" s="161"/>
      <c r="O31" s="155"/>
    </row>
    <row r="32" spans="2:15">
      <c r="B32" s="402"/>
      <c r="C32" s="45" t="str">
        <f>C166</f>
        <v xml:space="preserve">Net transfers </v>
      </c>
      <c r="D32" s="266">
        <f t="shared" ref="D32:K32" si="1">D166</f>
        <v>-5038.4824425799998</v>
      </c>
      <c r="E32" s="267">
        <f t="shared" si="1"/>
        <v>-2229.3193692488912</v>
      </c>
      <c r="F32" s="267">
        <f t="shared" si="1"/>
        <v>-5452.1214061477749</v>
      </c>
      <c r="G32" s="267">
        <f t="shared" si="1"/>
        <v>-72.234317776667226</v>
      </c>
      <c r="H32" s="267">
        <f t="shared" si="1"/>
        <v>-7069.5879241000021</v>
      </c>
      <c r="I32" s="266">
        <f t="shared" si="1"/>
        <v>-5038.4824425799998</v>
      </c>
      <c r="J32" s="267">
        <f t="shared" si="1"/>
        <v>-7069.5879241000021</v>
      </c>
      <c r="K32" s="267">
        <f t="shared" si="1"/>
        <v>-14823.263017273337</v>
      </c>
      <c r="L32" s="94"/>
      <c r="M32" s="161"/>
      <c r="N32" s="161"/>
      <c r="O32" s="155"/>
    </row>
    <row r="33" spans="2:15">
      <c r="B33" s="1"/>
      <c r="C33" s="3" t="s">
        <v>145</v>
      </c>
      <c r="D33" s="17">
        <v>6.5494154710940597E-2</v>
      </c>
      <c r="E33" s="95">
        <v>6.5953814395769986E-2</v>
      </c>
      <c r="F33" s="95">
        <v>4.8077841789819303E-2</v>
      </c>
      <c r="G33" s="95">
        <v>4.6350656679607492E-2</v>
      </c>
      <c r="H33" s="514">
        <v>4.2429235460572763E-2</v>
      </c>
      <c r="I33" s="17">
        <v>6.5494154710940597E-2</v>
      </c>
      <c r="J33" s="95">
        <v>4.2429235460572763E-2</v>
      </c>
      <c r="K33" s="95">
        <v>6.5953814395769986E-2</v>
      </c>
      <c r="L33" s="251"/>
      <c r="M33" s="161"/>
      <c r="N33" s="161"/>
      <c r="O33" s="155"/>
    </row>
    <row r="34" spans="2:15">
      <c r="B34" s="1"/>
      <c r="C34" s="42" t="s">
        <v>146</v>
      </c>
      <c r="D34" s="259">
        <v>0.1245</v>
      </c>
      <c r="E34" s="260">
        <v>0.11650000000000001</v>
      </c>
      <c r="F34" s="260">
        <v>0.15</v>
      </c>
      <c r="G34" s="260">
        <v>0.151</v>
      </c>
      <c r="H34" s="515">
        <v>0.14599999999999999</v>
      </c>
      <c r="I34" s="259">
        <v>0.1245</v>
      </c>
      <c r="J34" s="260">
        <v>0.14599999999999999</v>
      </c>
      <c r="K34" s="260">
        <v>0.11650000000000001</v>
      </c>
      <c r="L34" s="252"/>
      <c r="M34" s="161"/>
      <c r="N34" s="161"/>
      <c r="O34" s="155"/>
    </row>
    <row r="35" spans="2:15">
      <c r="B35" s="1"/>
      <c r="C35" s="1"/>
      <c r="D35" s="1"/>
      <c r="E35" s="1"/>
      <c r="F35" s="1"/>
      <c r="G35" s="1"/>
      <c r="H35" s="233"/>
      <c r="I35" s="1"/>
      <c r="J35" s="1"/>
      <c r="K35" s="1"/>
      <c r="L35" s="161"/>
      <c r="M35" s="161"/>
      <c r="N35" s="161"/>
      <c r="O35" s="155"/>
    </row>
    <row r="36" spans="2:15">
      <c r="B36" s="1"/>
      <c r="C36" s="1"/>
      <c r="D36" s="1"/>
      <c r="E36" s="1"/>
      <c r="F36" s="1"/>
      <c r="G36" s="1"/>
      <c r="H36" s="233"/>
      <c r="I36" s="1"/>
      <c r="J36" s="1"/>
      <c r="K36" s="1"/>
      <c r="L36" s="161"/>
      <c r="M36" s="161"/>
      <c r="N36" s="161"/>
      <c r="O36" s="155"/>
    </row>
    <row r="37" spans="2:15" ht="18.75">
      <c r="B37" s="1"/>
      <c r="C37" s="622" t="s">
        <v>10</v>
      </c>
      <c r="D37" s="1"/>
      <c r="E37" s="1"/>
      <c r="F37" s="1"/>
      <c r="G37" s="1"/>
      <c r="H37" s="233"/>
      <c r="I37" s="1"/>
      <c r="J37" s="1"/>
      <c r="K37" s="1"/>
      <c r="L37" s="161"/>
      <c r="M37" s="161"/>
      <c r="N37" s="161"/>
      <c r="O37" s="155"/>
    </row>
    <row r="38" spans="2:15">
      <c r="B38" s="1"/>
      <c r="C38" s="812" t="s">
        <v>216</v>
      </c>
      <c r="D38" s="812"/>
      <c r="E38" s="812"/>
      <c r="F38" s="84"/>
      <c r="G38" s="84"/>
      <c r="H38" s="513"/>
      <c r="I38" s="84"/>
      <c r="J38" s="84"/>
      <c r="K38" s="84"/>
      <c r="L38" s="51"/>
      <c r="M38" s="51"/>
      <c r="N38" s="50"/>
      <c r="O38" s="155"/>
    </row>
    <row r="39" spans="2:15">
      <c r="B39" s="1"/>
      <c r="C39" s="19">
        <v>0</v>
      </c>
      <c r="D39" s="19">
        <v>2015</v>
      </c>
      <c r="E39" s="19">
        <v>2014</v>
      </c>
      <c r="F39" s="19" t="s">
        <v>307</v>
      </c>
      <c r="G39" s="19" t="s">
        <v>307</v>
      </c>
      <c r="H39" s="20" t="s">
        <v>307</v>
      </c>
      <c r="I39" s="814" t="s">
        <v>308</v>
      </c>
      <c r="J39" s="814"/>
      <c r="K39" s="20" t="s">
        <v>309</v>
      </c>
      <c r="L39" s="174"/>
      <c r="M39" s="162"/>
      <c r="N39" s="162"/>
      <c r="O39" s="155"/>
    </row>
    <row r="40" spans="2:15">
      <c r="B40" s="1"/>
      <c r="C40" s="19" t="s">
        <v>70</v>
      </c>
      <c r="D40" s="20" t="s">
        <v>310</v>
      </c>
      <c r="E40" s="20" t="s">
        <v>311</v>
      </c>
      <c r="F40" s="20" t="s">
        <v>312</v>
      </c>
      <c r="G40" s="20" t="s">
        <v>313</v>
      </c>
      <c r="H40" s="20" t="s">
        <v>310</v>
      </c>
      <c r="I40" s="20">
        <v>2015</v>
      </c>
      <c r="J40" s="20">
        <v>2014</v>
      </c>
      <c r="K40" s="20">
        <v>2014</v>
      </c>
      <c r="L40" s="163"/>
      <c r="M40" s="162"/>
      <c r="N40" s="162"/>
      <c r="O40" s="155"/>
    </row>
    <row r="41" spans="2:15">
      <c r="B41" s="1"/>
      <c r="C41" s="3" t="s">
        <v>326</v>
      </c>
      <c r="D41" s="21">
        <v>220.44771492000001</v>
      </c>
      <c r="E41" s="35">
        <v>255.73389867315805</v>
      </c>
      <c r="F41" s="35">
        <v>269.89294593684195</v>
      </c>
      <c r="G41" s="35">
        <v>243.75032685399998</v>
      </c>
      <c r="H41" s="181">
        <v>268.37451066599999</v>
      </c>
      <c r="I41" s="21">
        <v>220.44771492000001</v>
      </c>
      <c r="J41" s="35">
        <v>268.37451066599999</v>
      </c>
      <c r="K41" s="35">
        <v>1037.7516821300001</v>
      </c>
      <c r="L41" s="51"/>
      <c r="M41" s="51"/>
      <c r="N41" s="164"/>
      <c r="O41" s="155"/>
    </row>
    <row r="42" spans="2:15">
      <c r="B42" s="1"/>
      <c r="C42" s="3" t="s">
        <v>327</v>
      </c>
      <c r="D42" s="21">
        <v>5.1779805475000016</v>
      </c>
      <c r="E42" s="35">
        <v>-22.704829</v>
      </c>
      <c r="F42" s="35">
        <v>12.84873</v>
      </c>
      <c r="G42" s="35">
        <v>31.166574000000001</v>
      </c>
      <c r="H42" s="181">
        <v>20.200875</v>
      </c>
      <c r="I42" s="21">
        <v>5.1779805475000016</v>
      </c>
      <c r="J42" s="35">
        <v>20.200875</v>
      </c>
      <c r="K42" s="35">
        <v>41.51135</v>
      </c>
      <c r="L42" s="51"/>
      <c r="M42" s="51"/>
      <c r="N42" s="164"/>
      <c r="O42" s="155"/>
    </row>
    <row r="43" spans="2:15">
      <c r="B43" s="1"/>
      <c r="C43" s="3" t="s">
        <v>320</v>
      </c>
      <c r="D43" s="21">
        <v>-91.368713</v>
      </c>
      <c r="E43" s="35">
        <v>38.177115999999998</v>
      </c>
      <c r="F43" s="35">
        <v>-95.102883000000006</v>
      </c>
      <c r="G43" s="35">
        <v>-99.839809999999986</v>
      </c>
      <c r="H43" s="181">
        <v>-100.01282200000001</v>
      </c>
      <c r="I43" s="21">
        <v>-91.368713</v>
      </c>
      <c r="J43" s="35">
        <v>-100.01282200000001</v>
      </c>
      <c r="K43" s="35">
        <v>-256.77839899999998</v>
      </c>
      <c r="L43" s="51"/>
      <c r="M43" s="51"/>
      <c r="N43" s="164"/>
      <c r="O43" s="155"/>
    </row>
    <row r="44" spans="2:15">
      <c r="B44" s="1"/>
      <c r="C44" s="42" t="s">
        <v>321</v>
      </c>
      <c r="D44" s="82">
        <v>0</v>
      </c>
      <c r="E44" s="190">
        <v>0</v>
      </c>
      <c r="F44" s="190">
        <v>0</v>
      </c>
      <c r="G44" s="190">
        <v>0</v>
      </c>
      <c r="H44" s="190">
        <v>0</v>
      </c>
      <c r="I44" s="82">
        <v>0</v>
      </c>
      <c r="J44" s="190">
        <v>0</v>
      </c>
      <c r="K44" s="190">
        <v>0</v>
      </c>
      <c r="L44" s="183"/>
      <c r="M44" s="183"/>
      <c r="N44" s="164"/>
      <c r="O44" s="155"/>
    </row>
    <row r="45" spans="2:15">
      <c r="B45" s="1"/>
      <c r="C45" s="50" t="s">
        <v>323</v>
      </c>
      <c r="D45" s="23">
        <v>134.25698246749999</v>
      </c>
      <c r="E45" s="51">
        <v>271.20618567315807</v>
      </c>
      <c r="F45" s="51">
        <v>187.63879293684195</v>
      </c>
      <c r="G45" s="51">
        <v>175.07709085399998</v>
      </c>
      <c r="H45" s="183">
        <v>188.56256366600002</v>
      </c>
      <c r="I45" s="23">
        <v>134.25698246749999</v>
      </c>
      <c r="J45" s="51">
        <v>188.56256366600002</v>
      </c>
      <c r="K45" s="51">
        <v>822.48463313000002</v>
      </c>
      <c r="L45" s="51"/>
      <c r="M45" s="51"/>
      <c r="N45" s="164"/>
      <c r="O45" s="155"/>
    </row>
    <row r="46" spans="2:15">
      <c r="B46" s="1"/>
      <c r="C46" s="50" t="s">
        <v>324</v>
      </c>
      <c r="D46" s="23">
        <v>0</v>
      </c>
      <c r="E46" s="51">
        <v>0</v>
      </c>
      <c r="F46" s="51">
        <v>0</v>
      </c>
      <c r="G46" s="51">
        <v>0</v>
      </c>
      <c r="H46" s="183">
        <v>0</v>
      </c>
      <c r="I46" s="23">
        <v>0</v>
      </c>
      <c r="J46" s="51">
        <v>0</v>
      </c>
      <c r="K46" s="51">
        <v>0</v>
      </c>
      <c r="L46" s="51"/>
      <c r="M46" s="51"/>
      <c r="N46" s="164"/>
      <c r="O46" s="155"/>
    </row>
    <row r="47" spans="2:15">
      <c r="B47" s="1"/>
      <c r="C47" s="42" t="s">
        <v>328</v>
      </c>
      <c r="D47" s="82">
        <v>-57.351289999999999</v>
      </c>
      <c r="E47" s="190">
        <v>-110</v>
      </c>
      <c r="F47" s="190">
        <v>-40</v>
      </c>
      <c r="G47" s="190">
        <v>-40</v>
      </c>
      <c r="H47" s="190">
        <v>-40</v>
      </c>
      <c r="I47" s="82">
        <v>-57.351289999999999</v>
      </c>
      <c r="J47" s="190">
        <v>-40</v>
      </c>
      <c r="K47" s="190">
        <v>-230</v>
      </c>
      <c r="L47" s="183"/>
      <c r="M47" s="183"/>
      <c r="N47" s="164"/>
      <c r="O47" s="155"/>
    </row>
    <row r="48" spans="2:15">
      <c r="B48" s="1"/>
      <c r="C48" s="132" t="s">
        <v>325</v>
      </c>
      <c r="D48" s="98">
        <v>76.905692467500018</v>
      </c>
      <c r="E48" s="65">
        <v>161.2061856731581</v>
      </c>
      <c r="F48" s="65">
        <v>147.6387929368419</v>
      </c>
      <c r="G48" s="65">
        <v>135.07709085399998</v>
      </c>
      <c r="H48" s="192">
        <v>148.56256366600002</v>
      </c>
      <c r="I48" s="98">
        <v>76.905692467500018</v>
      </c>
      <c r="J48" s="65">
        <v>148.56256366600002</v>
      </c>
      <c r="K48" s="65">
        <v>592.48463313000002</v>
      </c>
      <c r="L48" s="53"/>
      <c r="M48" s="53"/>
      <c r="N48" s="165"/>
      <c r="O48" s="155"/>
    </row>
    <row r="49" spans="2:15">
      <c r="B49" s="402"/>
      <c r="C49" s="50" t="s">
        <v>98</v>
      </c>
      <c r="D49" s="23">
        <v>60658.694351157501</v>
      </c>
      <c r="E49" s="51">
        <v>67736.767302152046</v>
      </c>
      <c r="F49" s="51">
        <v>69741.587020080202</v>
      </c>
      <c r="G49" s="51">
        <v>76187.232819938567</v>
      </c>
      <c r="H49" s="183">
        <v>76576.2898300464</v>
      </c>
      <c r="I49" s="23">
        <v>60658.694351157501</v>
      </c>
      <c r="J49" s="51">
        <v>76576.2898300464</v>
      </c>
      <c r="K49" s="51">
        <v>67736.767302152046</v>
      </c>
      <c r="L49" s="51"/>
      <c r="M49" s="51"/>
      <c r="N49" s="50"/>
      <c r="O49" s="155"/>
    </row>
    <row r="50" spans="2:15">
      <c r="B50" s="402"/>
      <c r="C50" s="42" t="s">
        <v>336</v>
      </c>
      <c r="D50" s="22">
        <v>136.900477</v>
      </c>
      <c r="E50" s="48">
        <v>157.63387401315808</v>
      </c>
      <c r="F50" s="48">
        <v>169.49902548684193</v>
      </c>
      <c r="G50" s="48">
        <v>136.338240834</v>
      </c>
      <c r="H50" s="190">
        <v>162.28956866600001</v>
      </c>
      <c r="I50" s="22">
        <v>136.900477</v>
      </c>
      <c r="J50" s="48">
        <v>162.28956866600001</v>
      </c>
      <c r="K50" s="48">
        <v>625.76070900000002</v>
      </c>
      <c r="L50" s="51"/>
      <c r="M50" s="51"/>
      <c r="N50" s="50"/>
      <c r="O50" s="155"/>
    </row>
    <row r="51" spans="2:15">
      <c r="B51" s="1"/>
      <c r="C51" s="78"/>
      <c r="D51" s="84"/>
      <c r="E51" s="84"/>
      <c r="F51" s="84"/>
      <c r="G51" s="84"/>
      <c r="H51" s="513"/>
      <c r="I51" s="84"/>
      <c r="J51" s="84"/>
      <c r="K51" s="84"/>
      <c r="L51" s="51"/>
      <c r="M51" s="51"/>
      <c r="N51" s="50"/>
      <c r="O51" s="155"/>
    </row>
    <row r="52" spans="2:15">
      <c r="B52" s="1"/>
      <c r="C52" s="812" t="s">
        <v>217</v>
      </c>
      <c r="D52" s="812"/>
      <c r="E52" s="812"/>
      <c r="F52" s="84"/>
      <c r="G52" s="84"/>
      <c r="H52" s="513"/>
      <c r="I52" s="84"/>
      <c r="J52" s="84"/>
      <c r="K52" s="84"/>
      <c r="L52" s="174"/>
      <c r="M52" s="162"/>
      <c r="N52" s="162"/>
      <c r="O52" s="155"/>
    </row>
    <row r="53" spans="2:15">
      <c r="B53" s="1"/>
      <c r="C53" s="19">
        <v>0</v>
      </c>
      <c r="D53" s="19">
        <v>2015</v>
      </c>
      <c r="E53" s="19">
        <v>2014</v>
      </c>
      <c r="F53" s="19" t="s">
        <v>307</v>
      </c>
      <c r="G53" s="19" t="s">
        <v>307</v>
      </c>
      <c r="H53" s="20" t="s">
        <v>307</v>
      </c>
      <c r="I53" s="814" t="s">
        <v>308</v>
      </c>
      <c r="J53" s="814"/>
      <c r="K53" s="20" t="s">
        <v>309</v>
      </c>
      <c r="L53" s="163"/>
      <c r="M53" s="162"/>
      <c r="N53" s="162"/>
      <c r="O53" s="155"/>
    </row>
    <row r="54" spans="2:15">
      <c r="B54" s="1"/>
      <c r="C54" s="19" t="s">
        <v>70</v>
      </c>
      <c r="D54" s="20" t="s">
        <v>310</v>
      </c>
      <c r="E54" s="20" t="s">
        <v>311</v>
      </c>
      <c r="F54" s="20" t="s">
        <v>312</v>
      </c>
      <c r="G54" s="20" t="s">
        <v>313</v>
      </c>
      <c r="H54" s="20" t="s">
        <v>310</v>
      </c>
      <c r="I54" s="20">
        <v>2015</v>
      </c>
      <c r="J54" s="20">
        <v>2014</v>
      </c>
      <c r="K54" s="20">
        <v>2014</v>
      </c>
      <c r="L54" s="51"/>
      <c r="M54" s="51"/>
      <c r="N54" s="164"/>
      <c r="O54" s="155"/>
    </row>
    <row r="55" spans="2:15">
      <c r="B55" s="1"/>
      <c r="C55" s="3" t="s">
        <v>326</v>
      </c>
      <c r="D55" s="21">
        <v>82.133939999999996</v>
      </c>
      <c r="E55" s="35">
        <v>69.852705020000016</v>
      </c>
      <c r="F55" s="35">
        <v>68.218727999999999</v>
      </c>
      <c r="G55" s="35">
        <v>64.979546000000028</v>
      </c>
      <c r="H55" s="181">
        <v>70.942779999999999</v>
      </c>
      <c r="I55" s="21">
        <v>82.133939999999996</v>
      </c>
      <c r="J55" s="35">
        <v>70.942779999999999</v>
      </c>
      <c r="K55" s="35">
        <v>273.99375902000003</v>
      </c>
      <c r="L55" s="51"/>
      <c r="M55" s="51"/>
      <c r="N55" s="164"/>
      <c r="O55" s="155"/>
    </row>
    <row r="56" spans="2:15">
      <c r="B56" s="1"/>
      <c r="C56" s="3" t="s">
        <v>327</v>
      </c>
      <c r="D56" s="21">
        <v>1.7319621000000001</v>
      </c>
      <c r="E56" s="35">
        <v>-35.574764000000002</v>
      </c>
      <c r="F56" s="35">
        <v>-13.310732</v>
      </c>
      <c r="G56" s="35">
        <v>16.733281999999999</v>
      </c>
      <c r="H56" s="181">
        <v>43.394393999999998</v>
      </c>
      <c r="I56" s="21">
        <v>1.7319621000000001</v>
      </c>
      <c r="J56" s="35">
        <v>43.394393999999998</v>
      </c>
      <c r="K56" s="35">
        <v>11.242179999999999</v>
      </c>
      <c r="L56" s="51"/>
      <c r="M56" s="51"/>
      <c r="N56" s="164"/>
      <c r="O56" s="155"/>
    </row>
    <row r="57" spans="2:15">
      <c r="B57" s="1"/>
      <c r="C57" s="3" t="s">
        <v>320</v>
      </c>
      <c r="D57" s="21">
        <v>-78.730515266017264</v>
      </c>
      <c r="E57" s="35">
        <v>-18.60068738465646</v>
      </c>
      <c r="F57" s="35">
        <v>-70.926419101356686</v>
      </c>
      <c r="G57" s="35">
        <v>-74.902045021111661</v>
      </c>
      <c r="H57" s="181">
        <v>-75.822942810000001</v>
      </c>
      <c r="I57" s="21">
        <v>-78.730515266017264</v>
      </c>
      <c r="J57" s="35">
        <v>-75.822942810000001</v>
      </c>
      <c r="K57" s="35">
        <v>-240.2520943171248</v>
      </c>
      <c r="L57" s="183"/>
      <c r="M57" s="183"/>
      <c r="N57" s="164"/>
      <c r="O57" s="155"/>
    </row>
    <row r="58" spans="2:15">
      <c r="B58" s="1"/>
      <c r="C58" s="42" t="s">
        <v>321</v>
      </c>
      <c r="D58" s="82">
        <v>0</v>
      </c>
      <c r="E58" s="190">
        <v>0</v>
      </c>
      <c r="F58" s="190">
        <v>0</v>
      </c>
      <c r="G58" s="190">
        <v>0</v>
      </c>
      <c r="H58" s="190">
        <v>0</v>
      </c>
      <c r="I58" s="82">
        <v>0</v>
      </c>
      <c r="J58" s="190">
        <v>0</v>
      </c>
      <c r="K58" s="190">
        <v>0</v>
      </c>
      <c r="L58" s="51"/>
      <c r="M58" s="51"/>
      <c r="N58" s="164"/>
      <c r="O58" s="155"/>
    </row>
    <row r="59" spans="2:15">
      <c r="B59" s="1"/>
      <c r="C59" s="253" t="s">
        <v>323</v>
      </c>
      <c r="D59" s="87">
        <v>5.1353868339827358</v>
      </c>
      <c r="E59" s="243">
        <v>15.677253635343552</v>
      </c>
      <c r="F59" s="243">
        <v>-16.018423101356685</v>
      </c>
      <c r="G59" s="243">
        <v>6.8107829788883629</v>
      </c>
      <c r="H59" s="516">
        <v>38.514231189999997</v>
      </c>
      <c r="I59" s="87">
        <v>5.1353868339827358</v>
      </c>
      <c r="J59" s="243">
        <v>38.514231189999997</v>
      </c>
      <c r="K59" s="243">
        <v>44.983844702875224</v>
      </c>
      <c r="L59" s="183"/>
      <c r="M59" s="183"/>
      <c r="N59" s="164"/>
      <c r="O59" s="155"/>
    </row>
    <row r="60" spans="2:15">
      <c r="B60" s="1"/>
      <c r="C60" s="50" t="s">
        <v>324</v>
      </c>
      <c r="D60" s="23">
        <v>-1.4759089424999987</v>
      </c>
      <c r="E60" s="51">
        <v>-1.1040227347773675</v>
      </c>
      <c r="F60" s="51">
        <v>4.1017129777348602E-2</v>
      </c>
      <c r="G60" s="51">
        <v>8.350833071822418</v>
      </c>
      <c r="H60" s="183">
        <v>-8.2692754493224108</v>
      </c>
      <c r="I60" s="23">
        <v>-1.4759089424999987</v>
      </c>
      <c r="J60" s="51">
        <v>-8.2692754493224108</v>
      </c>
      <c r="K60" s="51">
        <v>-0.98144798250001108</v>
      </c>
      <c r="L60" s="183"/>
      <c r="M60" s="183"/>
      <c r="N60" s="164"/>
      <c r="O60" s="155"/>
    </row>
    <row r="61" spans="2:15">
      <c r="B61" s="1"/>
      <c r="C61" s="42" t="s">
        <v>328</v>
      </c>
      <c r="D61" s="82">
        <v>-97.097302999999997</v>
      </c>
      <c r="E61" s="190">
        <v>-11.174461000000001</v>
      </c>
      <c r="F61" s="190">
        <v>-50</v>
      </c>
      <c r="G61" s="190">
        <v>-50</v>
      </c>
      <c r="H61" s="190">
        <v>-50</v>
      </c>
      <c r="I61" s="82">
        <v>-97.097302999999997</v>
      </c>
      <c r="J61" s="190">
        <v>-50</v>
      </c>
      <c r="K61" s="190">
        <v>-161.17446100000001</v>
      </c>
      <c r="L61" s="53"/>
      <c r="M61" s="53"/>
      <c r="N61" s="165"/>
      <c r="O61" s="155"/>
    </row>
    <row r="62" spans="2:15">
      <c r="B62" s="1"/>
      <c r="C62" s="132" t="s">
        <v>325</v>
      </c>
      <c r="D62" s="98">
        <v>-93.437825108517259</v>
      </c>
      <c r="E62" s="65">
        <v>3.3987699005661756</v>
      </c>
      <c r="F62" s="65">
        <v>-65.97740597157933</v>
      </c>
      <c r="G62" s="65">
        <v>-34.838383949289216</v>
      </c>
      <c r="H62" s="192">
        <v>-19.755044259322414</v>
      </c>
      <c r="I62" s="98">
        <v>-93.437825108517259</v>
      </c>
      <c r="J62" s="65">
        <v>-19.755044259322414</v>
      </c>
      <c r="K62" s="65">
        <v>-117.17206427962479</v>
      </c>
      <c r="L62" s="51"/>
      <c r="M62" s="51"/>
      <c r="N62" s="50"/>
      <c r="O62" s="155"/>
    </row>
    <row r="63" spans="2:15">
      <c r="B63" s="1"/>
      <c r="C63" s="488" t="s">
        <v>124</v>
      </c>
      <c r="D63" s="478">
        <v>97783.049966409977</v>
      </c>
      <c r="E63" s="489">
        <v>92563.438948710012</v>
      </c>
      <c r="F63" s="489">
        <v>90554.757174259998</v>
      </c>
      <c r="G63" s="489">
        <v>87996.27247815</v>
      </c>
      <c r="H63" s="506">
        <v>84809.086072965103</v>
      </c>
      <c r="I63" s="478">
        <v>97783.049966409977</v>
      </c>
      <c r="J63" s="489">
        <v>84809.086072965103</v>
      </c>
      <c r="K63" s="489">
        <v>92563.438948710012</v>
      </c>
      <c r="L63" s="51"/>
      <c r="M63" s="51"/>
      <c r="N63" s="50"/>
      <c r="O63" s="155"/>
    </row>
    <row r="64" spans="2:15">
      <c r="B64" s="1"/>
      <c r="C64" s="78"/>
      <c r="D64" s="84"/>
      <c r="E64" s="84"/>
      <c r="F64" s="84"/>
      <c r="G64" s="84"/>
      <c r="H64" s="513"/>
      <c r="I64" s="84"/>
      <c r="J64" s="84"/>
      <c r="K64" s="84"/>
      <c r="L64" s="174"/>
      <c r="M64" s="162"/>
      <c r="N64" s="162"/>
      <c r="O64" s="155"/>
    </row>
    <row r="65" spans="2:15">
      <c r="B65" s="1"/>
      <c r="C65" s="812" t="s">
        <v>218</v>
      </c>
      <c r="D65" s="812"/>
      <c r="E65" s="812"/>
      <c r="F65" s="84"/>
      <c r="G65" s="84"/>
      <c r="H65" s="513"/>
      <c r="I65" s="84"/>
      <c r="J65" s="84"/>
      <c r="K65" s="84"/>
      <c r="L65" s="163"/>
      <c r="M65" s="162"/>
      <c r="N65" s="162"/>
      <c r="O65" s="155"/>
    </row>
    <row r="66" spans="2:15">
      <c r="B66" s="1"/>
      <c r="C66" s="19">
        <v>0</v>
      </c>
      <c r="D66" s="19">
        <v>2015</v>
      </c>
      <c r="E66" s="19">
        <v>2014</v>
      </c>
      <c r="F66" s="19" t="s">
        <v>307</v>
      </c>
      <c r="G66" s="19" t="s">
        <v>307</v>
      </c>
      <c r="H66" s="20" t="s">
        <v>307</v>
      </c>
      <c r="I66" s="814" t="s">
        <v>308</v>
      </c>
      <c r="J66" s="814"/>
      <c r="K66" s="20" t="s">
        <v>309</v>
      </c>
      <c r="L66" s="51"/>
      <c r="M66" s="51"/>
      <c r="N66" s="164"/>
      <c r="O66" s="155"/>
    </row>
    <row r="67" spans="2:15">
      <c r="B67" s="1"/>
      <c r="C67" s="19" t="s">
        <v>70</v>
      </c>
      <c r="D67" s="20" t="s">
        <v>310</v>
      </c>
      <c r="E67" s="20" t="s">
        <v>311</v>
      </c>
      <c r="F67" s="20" t="s">
        <v>312</v>
      </c>
      <c r="G67" s="20" t="s">
        <v>313</v>
      </c>
      <c r="H67" s="20" t="s">
        <v>310</v>
      </c>
      <c r="I67" s="20">
        <v>2015</v>
      </c>
      <c r="J67" s="20">
        <v>2014</v>
      </c>
      <c r="K67" s="20">
        <v>2014</v>
      </c>
      <c r="L67" s="51"/>
      <c r="M67" s="51"/>
      <c r="N67" s="164"/>
      <c r="O67" s="155"/>
    </row>
    <row r="68" spans="2:15">
      <c r="B68" s="1"/>
      <c r="C68" s="3" t="s">
        <v>326</v>
      </c>
      <c r="D68" s="21">
        <v>0</v>
      </c>
      <c r="E68" s="35">
        <v>0</v>
      </c>
      <c r="F68" s="35">
        <v>0</v>
      </c>
      <c r="G68" s="35">
        <v>0</v>
      </c>
      <c r="H68" s="181">
        <v>0</v>
      </c>
      <c r="I68" s="21">
        <v>0</v>
      </c>
      <c r="J68" s="35">
        <v>0</v>
      </c>
      <c r="K68" s="35">
        <v>0</v>
      </c>
      <c r="L68" s="51"/>
      <c r="M68" s="51"/>
      <c r="N68" s="164"/>
      <c r="O68" s="155"/>
    </row>
    <row r="69" spans="2:15">
      <c r="B69" s="1"/>
      <c r="C69" s="3" t="s">
        <v>327</v>
      </c>
      <c r="D69" s="21">
        <v>0</v>
      </c>
      <c r="E69" s="35">
        <v>0</v>
      </c>
      <c r="F69" s="35">
        <v>0</v>
      </c>
      <c r="G69" s="35">
        <v>0</v>
      </c>
      <c r="H69" s="181">
        <v>0</v>
      </c>
      <c r="I69" s="21">
        <v>0</v>
      </c>
      <c r="J69" s="35">
        <v>0</v>
      </c>
      <c r="K69" s="35">
        <v>0</v>
      </c>
      <c r="L69" s="183"/>
      <c r="M69" s="183"/>
      <c r="N69" s="164"/>
      <c r="O69" s="155"/>
    </row>
    <row r="70" spans="2:15">
      <c r="B70" s="1"/>
      <c r="C70" s="3" t="s">
        <v>320</v>
      </c>
      <c r="D70" s="21">
        <v>0</v>
      </c>
      <c r="E70" s="35">
        <v>0</v>
      </c>
      <c r="F70" s="35">
        <v>0</v>
      </c>
      <c r="G70" s="35">
        <v>0</v>
      </c>
      <c r="H70" s="181">
        <v>0</v>
      </c>
      <c r="I70" s="21">
        <v>0</v>
      </c>
      <c r="J70" s="35">
        <v>0</v>
      </c>
      <c r="K70" s="35">
        <v>0</v>
      </c>
      <c r="L70" s="51"/>
      <c r="M70" s="51"/>
      <c r="N70" s="164"/>
      <c r="O70" s="155"/>
    </row>
    <row r="71" spans="2:15">
      <c r="B71" s="1"/>
      <c r="C71" s="42" t="s">
        <v>321</v>
      </c>
      <c r="D71" s="82">
        <v>0</v>
      </c>
      <c r="E71" s="190">
        <v>0</v>
      </c>
      <c r="F71" s="190">
        <v>0</v>
      </c>
      <c r="G71" s="190">
        <v>0</v>
      </c>
      <c r="H71" s="190">
        <v>0</v>
      </c>
      <c r="I71" s="82">
        <v>0</v>
      </c>
      <c r="J71" s="190">
        <v>0</v>
      </c>
      <c r="K71" s="190">
        <v>0</v>
      </c>
      <c r="L71" s="183"/>
      <c r="M71" s="183"/>
      <c r="N71" s="164"/>
      <c r="O71" s="155"/>
    </row>
    <row r="72" spans="2:15">
      <c r="B72" s="1"/>
      <c r="C72" s="50" t="s">
        <v>323</v>
      </c>
      <c r="D72" s="23">
        <v>0</v>
      </c>
      <c r="E72" s="51">
        <v>0</v>
      </c>
      <c r="F72" s="51">
        <v>0</v>
      </c>
      <c r="G72" s="51">
        <v>0</v>
      </c>
      <c r="H72" s="183">
        <v>0</v>
      </c>
      <c r="I72" s="23">
        <v>0</v>
      </c>
      <c r="J72" s="51">
        <v>0</v>
      </c>
      <c r="K72" s="51">
        <v>0</v>
      </c>
      <c r="L72" s="53"/>
      <c r="M72" s="53"/>
      <c r="N72" s="164"/>
      <c r="O72" s="155"/>
    </row>
    <row r="73" spans="2:15">
      <c r="B73" s="1"/>
      <c r="C73" s="50" t="s">
        <v>324</v>
      </c>
      <c r="D73" s="23">
        <v>0</v>
      </c>
      <c r="E73" s="51">
        <v>0</v>
      </c>
      <c r="F73" s="51">
        <v>0</v>
      </c>
      <c r="G73" s="51">
        <v>0.60661983675750619</v>
      </c>
      <c r="H73" s="183">
        <v>-0.60661983675750619</v>
      </c>
      <c r="I73" s="23">
        <v>0</v>
      </c>
      <c r="J73" s="51">
        <v>-0.60661983675750619</v>
      </c>
      <c r="K73" s="51">
        <v>0</v>
      </c>
      <c r="L73" s="53"/>
      <c r="M73" s="53"/>
      <c r="N73" s="164"/>
      <c r="O73" s="155"/>
    </row>
    <row r="74" spans="2:15">
      <c r="B74" s="1"/>
      <c r="C74" s="42" t="s">
        <v>328</v>
      </c>
      <c r="D74" s="82">
        <v>0</v>
      </c>
      <c r="E74" s="190">
        <v>0</v>
      </c>
      <c r="F74" s="190">
        <v>0</v>
      </c>
      <c r="G74" s="190">
        <v>0</v>
      </c>
      <c r="H74" s="190">
        <v>0</v>
      </c>
      <c r="I74" s="82">
        <v>0</v>
      </c>
      <c r="J74" s="190">
        <v>0</v>
      </c>
      <c r="K74" s="190">
        <v>0</v>
      </c>
      <c r="L74" s="51"/>
      <c r="M74" s="51"/>
      <c r="N74" s="50"/>
      <c r="O74" s="155"/>
    </row>
    <row r="75" spans="2:15">
      <c r="B75" s="1"/>
      <c r="C75" s="132" t="s">
        <v>325</v>
      </c>
      <c r="D75" s="98">
        <v>0</v>
      </c>
      <c r="E75" s="65">
        <v>0</v>
      </c>
      <c r="F75" s="65">
        <v>0</v>
      </c>
      <c r="G75" s="65">
        <v>0.60661983675750619</v>
      </c>
      <c r="H75" s="192">
        <v>-0.60661983675750619</v>
      </c>
      <c r="I75" s="98">
        <v>0</v>
      </c>
      <c r="J75" s="65">
        <v>-0.60661983675750619</v>
      </c>
      <c r="K75" s="65">
        <v>0</v>
      </c>
      <c r="L75" s="50"/>
      <c r="M75" s="50"/>
      <c r="N75" s="50"/>
      <c r="O75" s="155"/>
    </row>
    <row r="76" spans="2:15">
      <c r="B76" s="1"/>
      <c r="C76" s="488" t="s">
        <v>98</v>
      </c>
      <c r="D76" s="478">
        <v>16107.709047476159</v>
      </c>
      <c r="E76" s="489">
        <v>16301.822733819816</v>
      </c>
      <c r="F76" s="489">
        <v>16435.222569609206</v>
      </c>
      <c r="G76" s="489">
        <v>16596.524431134705</v>
      </c>
      <c r="H76" s="506">
        <v>16774.843154510716</v>
      </c>
      <c r="I76" s="478">
        <v>16107.709047476159</v>
      </c>
      <c r="J76" s="489">
        <v>16774.843154510716</v>
      </c>
      <c r="K76" s="489">
        <v>16301.822733819816</v>
      </c>
      <c r="L76" s="174"/>
      <c r="M76" s="162"/>
      <c r="N76" s="162"/>
      <c r="O76" s="155"/>
    </row>
    <row r="77" spans="2:15">
      <c r="B77" s="1"/>
      <c r="C77" s="78"/>
      <c r="D77" s="84"/>
      <c r="E77" s="84"/>
      <c r="F77" s="84"/>
      <c r="G77" s="84"/>
      <c r="H77" s="513"/>
      <c r="I77" s="84"/>
      <c r="J77" s="84"/>
      <c r="K77" s="84"/>
      <c r="L77" s="163"/>
      <c r="M77" s="162"/>
      <c r="N77" s="162"/>
      <c r="O77" s="155"/>
    </row>
    <row r="78" spans="2:15">
      <c r="B78" s="1"/>
      <c r="C78" s="812" t="s">
        <v>288</v>
      </c>
      <c r="D78" s="812"/>
      <c r="E78" s="812"/>
      <c r="F78" s="78"/>
      <c r="G78" s="78"/>
      <c r="H78" s="185"/>
      <c r="I78" s="78"/>
      <c r="J78" s="78"/>
      <c r="K78" s="78"/>
      <c r="L78" s="51"/>
      <c r="M78" s="51"/>
      <c r="N78" s="164"/>
      <c r="O78" s="155"/>
    </row>
    <row r="79" spans="2:15">
      <c r="B79" s="1"/>
      <c r="C79" s="19">
        <v>0</v>
      </c>
      <c r="D79" s="19">
        <v>2015</v>
      </c>
      <c r="E79" s="19">
        <v>2014</v>
      </c>
      <c r="F79" s="19" t="s">
        <v>307</v>
      </c>
      <c r="G79" s="19" t="s">
        <v>307</v>
      </c>
      <c r="H79" s="20" t="s">
        <v>307</v>
      </c>
      <c r="I79" s="814" t="s">
        <v>308</v>
      </c>
      <c r="J79" s="814"/>
      <c r="K79" s="20" t="s">
        <v>309</v>
      </c>
      <c r="L79" s="51"/>
      <c r="M79" s="51"/>
      <c r="N79" s="164"/>
      <c r="O79" s="155"/>
    </row>
    <row r="80" spans="2:15">
      <c r="B80" s="1"/>
      <c r="C80" s="19" t="s">
        <v>70</v>
      </c>
      <c r="D80" s="20" t="s">
        <v>310</v>
      </c>
      <c r="E80" s="20" t="s">
        <v>311</v>
      </c>
      <c r="F80" s="20" t="s">
        <v>312</v>
      </c>
      <c r="G80" s="20" t="s">
        <v>313</v>
      </c>
      <c r="H80" s="20" t="s">
        <v>310</v>
      </c>
      <c r="I80" s="20">
        <v>2015</v>
      </c>
      <c r="J80" s="20">
        <v>2014</v>
      </c>
      <c r="K80" s="20">
        <v>2014</v>
      </c>
      <c r="L80" s="51"/>
      <c r="M80" s="51"/>
      <c r="N80" s="164"/>
      <c r="O80" s="155"/>
    </row>
    <row r="81" spans="2:15">
      <c r="B81" s="1"/>
      <c r="C81" s="3" t="s">
        <v>326</v>
      </c>
      <c r="D81" s="21">
        <v>129.47227684143999</v>
      </c>
      <c r="E81" s="35">
        <v>131.75303663363707</v>
      </c>
      <c r="F81" s="35">
        <v>132.76863602029553</v>
      </c>
      <c r="G81" s="35">
        <v>130.11041525708032</v>
      </c>
      <c r="H81" s="181">
        <v>135.17553899087332</v>
      </c>
      <c r="I81" s="21">
        <v>129.47227684143999</v>
      </c>
      <c r="J81" s="35">
        <v>135.17553899087332</v>
      </c>
      <c r="K81" s="35">
        <v>529.80762690188624</v>
      </c>
      <c r="L81" s="183"/>
      <c r="M81" s="183"/>
      <c r="N81" s="164"/>
      <c r="O81" s="155"/>
    </row>
    <row r="82" spans="2:15">
      <c r="B82" s="1"/>
      <c r="C82" s="3" t="s">
        <v>327</v>
      </c>
      <c r="D82" s="21">
        <v>9.27415511603939</v>
      </c>
      <c r="E82" s="35">
        <v>389.25735442156912</v>
      </c>
      <c r="F82" s="35">
        <v>26.470420039256073</v>
      </c>
      <c r="G82" s="35">
        <v>0.13021922862637042</v>
      </c>
      <c r="H82" s="181">
        <v>14.620360732117549</v>
      </c>
      <c r="I82" s="21">
        <v>9.27415511603939</v>
      </c>
      <c r="J82" s="35">
        <v>14.620360732117549</v>
      </c>
      <c r="K82" s="35">
        <v>430.47835442156912</v>
      </c>
      <c r="L82" s="51"/>
      <c r="M82" s="51"/>
      <c r="N82" s="164"/>
      <c r="O82" s="155"/>
    </row>
    <row r="83" spans="2:15">
      <c r="B83" s="1"/>
      <c r="C83" s="3" t="s">
        <v>320</v>
      </c>
      <c r="D83" s="21">
        <v>-106.87379180249999</v>
      </c>
      <c r="E83" s="35">
        <v>-103.37861027819312</v>
      </c>
      <c r="F83" s="35">
        <v>-109.27409675793574</v>
      </c>
      <c r="G83" s="35">
        <v>-106.56893432973112</v>
      </c>
      <c r="H83" s="181">
        <v>-104.80532515548332</v>
      </c>
      <c r="I83" s="21">
        <v>-106.87379180249999</v>
      </c>
      <c r="J83" s="35">
        <v>-104.80532515548332</v>
      </c>
      <c r="K83" s="35">
        <v>-424.0269665213433</v>
      </c>
      <c r="L83" s="183"/>
      <c r="M83" s="183"/>
      <c r="N83" s="164"/>
      <c r="O83" s="155"/>
    </row>
    <row r="84" spans="2:15">
      <c r="B84" s="1"/>
      <c r="C84" s="42" t="s">
        <v>321</v>
      </c>
      <c r="D84" s="82">
        <v>0</v>
      </c>
      <c r="E84" s="190">
        <v>0</v>
      </c>
      <c r="F84" s="190">
        <v>0</v>
      </c>
      <c r="G84" s="190">
        <v>0</v>
      </c>
      <c r="H84" s="190">
        <v>0</v>
      </c>
      <c r="I84" s="82">
        <v>0</v>
      </c>
      <c r="J84" s="190">
        <v>0</v>
      </c>
      <c r="K84" s="190">
        <v>0</v>
      </c>
      <c r="L84" s="53"/>
      <c r="M84" s="53"/>
      <c r="N84" s="165"/>
      <c r="O84" s="155"/>
    </row>
    <row r="85" spans="2:15">
      <c r="B85" s="1"/>
      <c r="C85" s="385" t="s">
        <v>323</v>
      </c>
      <c r="D85" s="432">
        <v>31.872640154979393</v>
      </c>
      <c r="E85" s="433">
        <v>417.63178077701309</v>
      </c>
      <c r="F85" s="433">
        <v>49.964959301615863</v>
      </c>
      <c r="G85" s="433">
        <v>23.671700155975564</v>
      </c>
      <c r="H85" s="434">
        <v>44.990574567507551</v>
      </c>
      <c r="I85" s="432">
        <v>31.872640154979393</v>
      </c>
      <c r="J85" s="433">
        <v>44.990574567507551</v>
      </c>
      <c r="K85" s="433">
        <v>536.25901480211201</v>
      </c>
      <c r="L85" s="161"/>
      <c r="M85" s="161"/>
      <c r="N85" s="161"/>
      <c r="O85" s="155"/>
    </row>
    <row r="86" spans="2:15">
      <c r="B86" s="1"/>
      <c r="C86" s="50" t="s">
        <v>324</v>
      </c>
      <c r="D86" s="23">
        <v>65.802018177753624</v>
      </c>
      <c r="E86" s="51">
        <v>-355.65526280427184</v>
      </c>
      <c r="F86" s="51">
        <v>101.30432437027675</v>
      </c>
      <c r="G86" s="51">
        <v>188.1513398384659</v>
      </c>
      <c r="H86" s="183">
        <v>128.52475314560792</v>
      </c>
      <c r="I86" s="23">
        <v>65.802018177753624</v>
      </c>
      <c r="J86" s="51">
        <v>128.52475314560792</v>
      </c>
      <c r="K86" s="51">
        <v>62.325154550078736</v>
      </c>
      <c r="L86" s="161"/>
      <c r="M86" s="161"/>
      <c r="N86" s="161"/>
      <c r="O86" s="155"/>
    </row>
    <row r="87" spans="2:15">
      <c r="B87" s="1"/>
      <c r="C87" s="42" t="s">
        <v>328</v>
      </c>
      <c r="D87" s="82">
        <v>0</v>
      </c>
      <c r="E87" s="190">
        <v>0</v>
      </c>
      <c r="F87" s="190">
        <v>0</v>
      </c>
      <c r="G87" s="190">
        <v>0</v>
      </c>
      <c r="H87" s="190">
        <v>0</v>
      </c>
      <c r="I87" s="82">
        <v>0</v>
      </c>
      <c r="J87" s="190">
        <v>0</v>
      </c>
      <c r="K87" s="190">
        <v>0</v>
      </c>
      <c r="L87" s="161"/>
      <c r="M87" s="161"/>
      <c r="N87" s="161"/>
      <c r="O87" s="155"/>
    </row>
    <row r="88" spans="2:15">
      <c r="B88" s="1"/>
      <c r="C88" s="132" t="s">
        <v>325</v>
      </c>
      <c r="D88" s="98">
        <v>97.674658332733017</v>
      </c>
      <c r="E88" s="65">
        <v>61.976517972741185</v>
      </c>
      <c r="F88" s="65">
        <v>151.26928367189259</v>
      </c>
      <c r="G88" s="65">
        <v>211.8230399944415</v>
      </c>
      <c r="H88" s="192">
        <v>173.51532771311545</v>
      </c>
      <c r="I88" s="98">
        <v>97.674658332733017</v>
      </c>
      <c r="J88" s="65">
        <v>173.51532771311545</v>
      </c>
      <c r="K88" s="65">
        <v>598.58416935219077</v>
      </c>
      <c r="L88" s="161"/>
      <c r="M88" s="161"/>
      <c r="N88" s="161"/>
      <c r="O88" s="155"/>
    </row>
    <row r="89" spans="2:15">
      <c r="B89" s="1"/>
      <c r="C89" s="488" t="s">
        <v>98</v>
      </c>
      <c r="D89" s="723">
        <v>86727</v>
      </c>
      <c r="E89" s="489">
        <v>87688</v>
      </c>
      <c r="F89" s="489">
        <v>80693</v>
      </c>
      <c r="G89" s="489">
        <v>82590.021258219669</v>
      </c>
      <c r="H89" s="506">
        <v>81639.182040070096</v>
      </c>
      <c r="I89" s="478">
        <v>86727</v>
      </c>
      <c r="J89" s="489">
        <v>81639.182040070096</v>
      </c>
      <c r="K89" s="489">
        <v>87688</v>
      </c>
      <c r="L89" s="161"/>
      <c r="M89" s="161"/>
      <c r="N89" s="161"/>
      <c r="O89" s="155"/>
    </row>
    <row r="90" spans="2:15">
      <c r="B90" s="1"/>
      <c r="C90" s="1"/>
      <c r="D90" s="1"/>
      <c r="E90" s="1"/>
      <c r="F90" s="1"/>
      <c r="G90" s="1"/>
      <c r="H90" s="233"/>
      <c r="I90" s="1"/>
      <c r="J90" s="1"/>
      <c r="K90" s="1"/>
      <c r="L90" s="161"/>
      <c r="M90" s="161"/>
      <c r="N90" s="161"/>
      <c r="O90" s="155"/>
    </row>
    <row r="91" spans="2:15">
      <c r="B91" s="1"/>
      <c r="C91" s="617" t="s">
        <v>219</v>
      </c>
      <c r="D91" s="617"/>
      <c r="E91" s="617"/>
      <c r="F91" s="1"/>
      <c r="G91" s="1"/>
      <c r="H91" s="233"/>
      <c r="I91" s="1"/>
      <c r="J91" s="1"/>
      <c r="K91" s="1"/>
      <c r="L91" s="161"/>
      <c r="M91" s="161"/>
      <c r="N91" s="161"/>
      <c r="O91" s="155"/>
    </row>
    <row r="92" spans="2:15" ht="15" customHeight="1">
      <c r="B92" s="1"/>
      <c r="C92" s="815"/>
      <c r="D92" s="19">
        <v>2015</v>
      </c>
      <c r="E92" s="19">
        <v>2014</v>
      </c>
      <c r="F92" s="19" t="s">
        <v>307</v>
      </c>
      <c r="G92" s="19" t="s">
        <v>307</v>
      </c>
      <c r="H92" s="20" t="s">
        <v>307</v>
      </c>
      <c r="I92" s="814" t="s">
        <v>308</v>
      </c>
      <c r="J92" s="814">
        <v>0</v>
      </c>
      <c r="K92" s="20" t="s">
        <v>309</v>
      </c>
      <c r="L92" s="174"/>
      <c r="M92" s="162"/>
      <c r="N92" s="162"/>
      <c r="O92" s="155"/>
    </row>
    <row r="93" spans="2:15">
      <c r="B93" s="1"/>
      <c r="C93" s="815"/>
      <c r="D93" s="20" t="s">
        <v>310</v>
      </c>
      <c r="E93" s="20" t="s">
        <v>311</v>
      </c>
      <c r="F93" s="20" t="s">
        <v>312</v>
      </c>
      <c r="G93" s="20" t="s">
        <v>313</v>
      </c>
      <c r="H93" s="20" t="s">
        <v>310</v>
      </c>
      <c r="I93" s="20">
        <v>2015</v>
      </c>
      <c r="J93" s="20">
        <v>2014</v>
      </c>
      <c r="K93" s="20">
        <v>2014</v>
      </c>
      <c r="L93" s="163"/>
      <c r="M93" s="162"/>
      <c r="N93" s="162"/>
      <c r="O93" s="155"/>
    </row>
    <row r="94" spans="2:15">
      <c r="B94" s="1"/>
      <c r="C94" s="3" t="s">
        <v>519</v>
      </c>
      <c r="D94" s="13">
        <v>1.3829790632917671E-2</v>
      </c>
      <c r="E94" s="66">
        <v>1.820490479701653E-2</v>
      </c>
      <c r="F94" s="66">
        <v>1.469178027692486E-2</v>
      </c>
      <c r="G94" s="66">
        <v>1.7942238724506732E-2</v>
      </c>
      <c r="H94" s="507">
        <v>1.3267167013641501E-2</v>
      </c>
      <c r="I94" s="38">
        <v>1.3829790632917671E-2</v>
      </c>
      <c r="J94" s="46">
        <v>1.3267167013641501E-2</v>
      </c>
      <c r="K94" s="46">
        <v>6.4106090812089622E-2</v>
      </c>
      <c r="L94" s="66"/>
      <c r="M94" s="66"/>
      <c r="N94" s="66"/>
      <c r="O94" s="155"/>
    </row>
    <row r="95" spans="2:15">
      <c r="B95" s="1"/>
      <c r="C95" s="3" t="s">
        <v>520</v>
      </c>
      <c r="D95" s="13">
        <v>1.2022381108629299E-2</v>
      </c>
      <c r="E95" s="66">
        <v>1.6390658035940309E-2</v>
      </c>
      <c r="F95" s="66">
        <v>1.4379137417945387E-2</v>
      </c>
      <c r="G95" s="66">
        <v>1.3806231078579145E-2</v>
      </c>
      <c r="H95" s="507">
        <v>1.2936930409830794E-2</v>
      </c>
      <c r="I95" s="38">
        <v>1.2022381108629299E-2</v>
      </c>
      <c r="J95" s="46">
        <v>1.2936930409830794E-2</v>
      </c>
      <c r="K95" s="46">
        <v>5.7512956942295634E-2</v>
      </c>
      <c r="L95" s="66"/>
      <c r="M95" s="66"/>
      <c r="N95" s="66"/>
      <c r="O95" s="155"/>
    </row>
    <row r="96" spans="2:15">
      <c r="B96" s="1"/>
      <c r="C96" s="3" t="s">
        <v>521</v>
      </c>
      <c r="D96" s="13">
        <v>1.5323075564217747E-2</v>
      </c>
      <c r="E96" s="66">
        <v>1.5379457089328197E-2</v>
      </c>
      <c r="F96" s="66">
        <v>1.3847835439836809E-2</v>
      </c>
      <c r="G96" s="66">
        <v>1.9779126000643688E-2</v>
      </c>
      <c r="H96" s="507">
        <v>1.3326870470772745E-2</v>
      </c>
      <c r="I96" s="38">
        <v>1.5323075564217747E-2</v>
      </c>
      <c r="J96" s="46">
        <v>1.3326870470772745E-2</v>
      </c>
      <c r="K96" s="46">
        <v>6.2333289000581438E-2</v>
      </c>
      <c r="L96" s="66"/>
      <c r="M96" s="66"/>
      <c r="N96" s="66"/>
      <c r="O96" s="155"/>
    </row>
    <row r="97" spans="2:15">
      <c r="B97" s="1"/>
      <c r="C97" s="3" t="s">
        <v>522</v>
      </c>
      <c r="D97" s="13">
        <v>8.8373825519680871E-3</v>
      </c>
      <c r="E97" s="66">
        <v>3.2022488049971987E-3</v>
      </c>
      <c r="F97" s="66">
        <v>1.1176898070278662E-2</v>
      </c>
      <c r="G97" s="66">
        <v>1.6314679870470528E-2</v>
      </c>
      <c r="H97" s="507">
        <v>1.1361032125104975E-2</v>
      </c>
      <c r="I97" s="38">
        <v>8.8373825519680871E-3</v>
      </c>
      <c r="J97" s="46">
        <v>1.1361032125104975E-2</v>
      </c>
      <c r="K97" s="46">
        <v>4.2054858870851364E-2</v>
      </c>
      <c r="L97" s="66"/>
      <c r="M97" s="66"/>
      <c r="N97" s="66"/>
      <c r="O97" s="155"/>
    </row>
    <row r="98" spans="2:15">
      <c r="B98" s="1"/>
      <c r="C98" s="42" t="s">
        <v>523</v>
      </c>
      <c r="D98" s="88">
        <v>1.606816025207336E-2</v>
      </c>
      <c r="E98" s="244">
        <v>1.7394497467411396E-2</v>
      </c>
      <c r="F98" s="244">
        <v>1.423801717278117E-2</v>
      </c>
      <c r="G98" s="244">
        <v>2.0371350780815201E-2</v>
      </c>
      <c r="H98" s="507">
        <v>1.3715709192228864E-2</v>
      </c>
      <c r="I98" s="88">
        <v>1.606816025207336E-2</v>
      </c>
      <c r="J98" s="46">
        <v>1.3715709192228864E-2</v>
      </c>
      <c r="K98" s="46">
        <v>6.5719574613236631E-2</v>
      </c>
      <c r="L98" s="66"/>
      <c r="M98" s="66"/>
      <c r="N98" s="66"/>
      <c r="O98" s="155"/>
    </row>
    <row r="99" spans="2:15">
      <c r="B99" s="1"/>
      <c r="C99" s="132" t="s">
        <v>524</v>
      </c>
      <c r="D99" s="90">
        <v>1.4161825148909735E-2</v>
      </c>
      <c r="E99" s="245">
        <v>1.697346645004294E-2</v>
      </c>
      <c r="F99" s="245">
        <v>1.4175712502436655E-2</v>
      </c>
      <c r="G99" s="245">
        <v>1.8185778624411064E-2</v>
      </c>
      <c r="H99" s="517">
        <v>1.316529478077344E-2</v>
      </c>
      <c r="I99" s="90">
        <v>1.4161825148909735E-2</v>
      </c>
      <c r="J99" s="245">
        <v>1.316529478077344E-2</v>
      </c>
      <c r="K99" s="245">
        <v>6.2500252357664099E-2</v>
      </c>
      <c r="L99" s="248"/>
      <c r="M99" s="248"/>
      <c r="N99" s="248"/>
      <c r="O99" s="155"/>
    </row>
    <row r="100" spans="2:15" ht="15" customHeight="1">
      <c r="B100" s="1"/>
      <c r="C100" s="78"/>
      <c r="D100" s="78"/>
      <c r="E100" s="78"/>
      <c r="F100" s="78"/>
      <c r="G100" s="78"/>
      <c r="H100" s="185"/>
      <c r="I100" s="78"/>
      <c r="J100" s="78"/>
      <c r="K100" s="78"/>
      <c r="L100" s="50"/>
      <c r="M100" s="50"/>
      <c r="N100" s="50"/>
      <c r="O100" s="155"/>
    </row>
    <row r="101" spans="2:15" ht="15" customHeight="1">
      <c r="B101" s="402"/>
      <c r="C101" s="499" t="s">
        <v>220</v>
      </c>
      <c r="D101" s="499"/>
      <c r="E101" s="499"/>
      <c r="F101" s="78"/>
      <c r="G101" s="78"/>
      <c r="H101" s="185"/>
      <c r="I101" s="78"/>
      <c r="J101" s="78"/>
      <c r="K101" s="78"/>
      <c r="L101" s="50"/>
      <c r="M101" s="50"/>
      <c r="N101" s="50"/>
      <c r="O101" s="155"/>
    </row>
    <row r="102" spans="2:15" ht="15" customHeight="1">
      <c r="B102" s="1"/>
      <c r="C102" s="815"/>
      <c r="D102" s="19">
        <v>2015</v>
      </c>
      <c r="E102" s="19">
        <v>2014</v>
      </c>
      <c r="F102" s="19" t="s">
        <v>307</v>
      </c>
      <c r="G102" s="19" t="s">
        <v>307</v>
      </c>
      <c r="H102" s="20" t="s">
        <v>307</v>
      </c>
      <c r="I102" s="814" t="s">
        <v>308</v>
      </c>
      <c r="J102" s="814">
        <v>0</v>
      </c>
      <c r="K102" s="20" t="s">
        <v>309</v>
      </c>
      <c r="L102" s="174"/>
      <c r="M102" s="162"/>
      <c r="N102" s="162"/>
      <c r="O102" s="155"/>
    </row>
    <row r="103" spans="2:15" ht="15" customHeight="1">
      <c r="B103" s="1"/>
      <c r="C103" s="815"/>
      <c r="D103" s="20" t="s">
        <v>310</v>
      </c>
      <c r="E103" s="20" t="s">
        <v>311</v>
      </c>
      <c r="F103" s="20" t="s">
        <v>312</v>
      </c>
      <c r="G103" s="20" t="s">
        <v>313</v>
      </c>
      <c r="H103" s="20" t="s">
        <v>310</v>
      </c>
      <c r="I103" s="20">
        <v>2015</v>
      </c>
      <c r="J103" s="20">
        <v>2014</v>
      </c>
      <c r="K103" s="20">
        <v>2014</v>
      </c>
      <c r="L103" s="163"/>
      <c r="M103" s="162"/>
      <c r="N103" s="162"/>
      <c r="O103" s="155"/>
    </row>
    <row r="104" spans="2:15" ht="15" customHeight="1">
      <c r="B104" s="1"/>
      <c r="C104" s="3" t="s">
        <v>519</v>
      </c>
      <c r="D104" s="13">
        <v>1.4269572933924612E-2</v>
      </c>
      <c r="E104" s="46">
        <v>8.6676941345205094E-3</v>
      </c>
      <c r="F104" s="46">
        <v>1.3055968944654106E-2</v>
      </c>
      <c r="G104" s="46">
        <v>1.2327118803687531E-2</v>
      </c>
      <c r="H104" s="445">
        <v>1.9898227982656058E-2</v>
      </c>
      <c r="I104" s="13">
        <v>1.4269572933924612E-2</v>
      </c>
      <c r="J104" s="46">
        <v>1.9898227982656058E-2</v>
      </c>
      <c r="K104" s="46">
        <v>5.3949009865518205E-2</v>
      </c>
      <c r="L104" s="66"/>
      <c r="M104" s="66"/>
      <c r="N104" s="66"/>
      <c r="O104" s="155"/>
    </row>
    <row r="105" spans="2:15">
      <c r="B105" s="1"/>
      <c r="C105" s="3" t="s">
        <v>520</v>
      </c>
      <c r="D105" s="13">
        <v>1.0879255342205907E-2</v>
      </c>
      <c r="E105" s="46">
        <v>3.1245461336590896E-3</v>
      </c>
      <c r="F105" s="46">
        <v>1.1432106546046761E-2</v>
      </c>
      <c r="G105" s="46">
        <v>1.2621074240242169E-2</v>
      </c>
      <c r="H105" s="445">
        <v>1.3286198165954E-2</v>
      </c>
      <c r="I105" s="13">
        <v>1.0879255342205907E-2</v>
      </c>
      <c r="J105" s="46">
        <v>1.3286198165954E-2</v>
      </c>
      <c r="K105" s="46">
        <v>4.0463925085902019E-2</v>
      </c>
      <c r="L105" s="66"/>
      <c r="M105" s="66"/>
      <c r="N105" s="66"/>
      <c r="O105" s="155"/>
    </row>
    <row r="106" spans="2:15">
      <c r="B106" s="1"/>
      <c r="C106" s="3" t="s">
        <v>521</v>
      </c>
      <c r="D106" s="13">
        <v>1.5309371965009921E-2</v>
      </c>
      <c r="E106" s="46">
        <v>1.2639591893151003E-3</v>
      </c>
      <c r="F106" s="46">
        <v>1.5923034869005814E-2</v>
      </c>
      <c r="G106" s="46">
        <v>1.4881177716405292E-2</v>
      </c>
      <c r="H106" s="445">
        <v>1.9960355593490853E-2</v>
      </c>
      <c r="I106" s="13">
        <v>1.5309371965009921E-2</v>
      </c>
      <c r="J106" s="46">
        <v>1.9960355593490853E-2</v>
      </c>
      <c r="K106" s="46">
        <v>5.2028527368217059E-2</v>
      </c>
      <c r="L106" s="66"/>
      <c r="M106" s="66"/>
      <c r="N106" s="66"/>
      <c r="O106" s="155"/>
    </row>
    <row r="107" spans="2:15">
      <c r="B107" s="1"/>
      <c r="C107" s="3" t="s">
        <v>522</v>
      </c>
      <c r="D107" s="13">
        <v>5.5302851601060077E-3</v>
      </c>
      <c r="E107" s="46">
        <v>4.1964528211146934E-4</v>
      </c>
      <c r="F107" s="46">
        <v>1.4610981506170351E-2</v>
      </c>
      <c r="G107" s="46">
        <v>1.4040759236666034E-2</v>
      </c>
      <c r="H107" s="445">
        <v>1.3713585008456652E-2</v>
      </c>
      <c r="I107" s="13">
        <v>5.5302851601060077E-3</v>
      </c>
      <c r="J107" s="46">
        <v>1.3713585008456652E-2</v>
      </c>
      <c r="K107" s="46">
        <v>4.2784971033404506E-2</v>
      </c>
      <c r="L107" s="66"/>
      <c r="M107" s="66"/>
      <c r="N107" s="66"/>
      <c r="O107" s="155"/>
    </row>
    <row r="108" spans="2:15">
      <c r="B108" s="1"/>
      <c r="C108" s="42" t="s">
        <v>523</v>
      </c>
      <c r="D108" s="88">
        <v>1.6318950177711233E-2</v>
      </c>
      <c r="E108" s="244">
        <v>1.5423411225166106E-3</v>
      </c>
      <c r="F108" s="244">
        <v>1.610089209153398E-2</v>
      </c>
      <c r="G108" s="244">
        <v>1.5032142893729672E-2</v>
      </c>
      <c r="H108" s="508">
        <v>2.1265138114541671E-2</v>
      </c>
      <c r="I108" s="13">
        <v>1.6318950177711233E-2</v>
      </c>
      <c r="J108" s="46">
        <v>2.1265138114541671E-2</v>
      </c>
      <c r="K108" s="46">
        <v>5.3940514222321934E-2</v>
      </c>
      <c r="L108" s="66"/>
      <c r="M108" s="66"/>
      <c r="N108" s="66"/>
      <c r="O108" s="155"/>
    </row>
    <row r="109" spans="2:15" ht="15" customHeight="1">
      <c r="B109" s="1"/>
      <c r="C109" s="132" t="s">
        <v>525</v>
      </c>
      <c r="D109" s="90">
        <v>1.4401960038090023E-2</v>
      </c>
      <c r="E109" s="245">
        <v>5.4906172969051426E-3</v>
      </c>
      <c r="F109" s="245">
        <v>1.3902982726999413E-2</v>
      </c>
      <c r="G109" s="245">
        <v>1.3417208727144248E-2</v>
      </c>
      <c r="H109" s="517">
        <v>1.9168797618895672E-2</v>
      </c>
      <c r="I109" s="90">
        <v>1.4401960038090023E-2</v>
      </c>
      <c r="J109" s="245">
        <v>1.9168797618895672E-2</v>
      </c>
      <c r="K109" s="245">
        <v>5.1979606369944475E-2</v>
      </c>
      <c r="L109" s="248"/>
      <c r="M109" s="248"/>
      <c r="N109" s="248"/>
      <c r="O109" s="155"/>
    </row>
    <row r="110" spans="2:15" ht="15" customHeight="1">
      <c r="B110" s="402"/>
      <c r="C110" s="52"/>
      <c r="D110" s="248"/>
      <c r="E110" s="248"/>
      <c r="F110" s="248"/>
      <c r="G110" s="248"/>
      <c r="H110" s="518"/>
      <c r="I110" s="248"/>
      <c r="J110" s="248"/>
      <c r="K110" s="248"/>
      <c r="L110" s="248"/>
      <c r="M110" s="248"/>
      <c r="N110" s="248"/>
      <c r="O110" s="155"/>
    </row>
    <row r="111" spans="2:15" ht="15" customHeight="1">
      <c r="B111" s="1"/>
      <c r="C111" s="499" t="s">
        <v>285</v>
      </c>
      <c r="D111" s="499"/>
      <c r="E111" s="499"/>
      <c r="F111" s="78"/>
      <c r="G111" s="78"/>
      <c r="H111" s="185"/>
      <c r="I111" s="78"/>
      <c r="J111" s="78"/>
      <c r="K111" s="78"/>
      <c r="L111" s="248"/>
      <c r="M111" s="248"/>
      <c r="N111" s="248"/>
      <c r="O111" s="155"/>
    </row>
    <row r="112" spans="2:15" ht="16.5" customHeight="1">
      <c r="B112" s="1"/>
      <c r="C112" s="815"/>
      <c r="D112" s="19">
        <v>2015</v>
      </c>
      <c r="E112" s="19">
        <v>2014</v>
      </c>
      <c r="F112" s="19" t="s">
        <v>307</v>
      </c>
      <c r="G112" s="19" t="s">
        <v>307</v>
      </c>
      <c r="H112" s="20" t="str">
        <f>H102</f>
        <v/>
      </c>
      <c r="I112" s="814" t="s">
        <v>308</v>
      </c>
      <c r="J112" s="814">
        <v>0</v>
      </c>
      <c r="K112" s="20" t="s">
        <v>309</v>
      </c>
      <c r="L112" s="248"/>
      <c r="M112" s="248"/>
      <c r="N112" s="248"/>
      <c r="O112" s="155"/>
    </row>
    <row r="113" spans="2:15" ht="11.25" customHeight="1">
      <c r="B113" s="1"/>
      <c r="C113" s="815"/>
      <c r="D113" s="20" t="s">
        <v>310</v>
      </c>
      <c r="E113" s="20" t="s">
        <v>311</v>
      </c>
      <c r="F113" s="20" t="s">
        <v>312</v>
      </c>
      <c r="G113" s="20" t="s">
        <v>313</v>
      </c>
      <c r="H113" s="20" t="s">
        <v>310</v>
      </c>
      <c r="I113" s="20">
        <v>2015</v>
      </c>
      <c r="J113" s="20">
        <v>2014</v>
      </c>
      <c r="K113" s="20">
        <v>2014</v>
      </c>
      <c r="L113" s="248"/>
      <c r="M113" s="248"/>
      <c r="N113" s="248"/>
      <c r="O113" s="155"/>
    </row>
    <row r="114" spans="2:15">
      <c r="B114" s="1"/>
      <c r="C114" s="3" t="str">
        <f>D252</f>
        <v>Defined Benefit</v>
      </c>
      <c r="D114" s="13">
        <v>0.03</v>
      </c>
      <c r="E114" s="66">
        <v>2.5000000000000001E-2</v>
      </c>
      <c r="F114" s="66">
        <v>2.4E-2</v>
      </c>
      <c r="G114" s="66">
        <v>3.4000000000000002E-2</v>
      </c>
      <c r="H114" s="507">
        <v>2.8000000000000001E-2</v>
      </c>
      <c r="I114" s="13">
        <v>0.03</v>
      </c>
      <c r="J114" s="46">
        <v>2.8000000000000001E-2</v>
      </c>
      <c r="K114" s="46">
        <v>0.111</v>
      </c>
      <c r="L114" s="248"/>
      <c r="M114" s="248"/>
      <c r="N114" s="248"/>
      <c r="O114" s="155"/>
    </row>
    <row r="115" spans="2:15">
      <c r="B115" s="1"/>
      <c r="C115" s="3" t="s">
        <v>337</v>
      </c>
      <c r="D115" s="13">
        <v>4.2000000000000003E-2</v>
      </c>
      <c r="E115" s="66">
        <v>3.5999999999999997E-2</v>
      </c>
      <c r="F115" s="66">
        <v>2.5999999999999999E-2</v>
      </c>
      <c r="G115" s="66">
        <v>4.2999999999999997E-2</v>
      </c>
      <c r="H115" s="507">
        <v>2.8000000000000001E-2</v>
      </c>
      <c r="I115" s="13">
        <v>4.2000000000000003E-2</v>
      </c>
      <c r="J115" s="46">
        <v>2.8000000000000001E-2</v>
      </c>
      <c r="K115" s="46">
        <v>0.13300000000000001</v>
      </c>
      <c r="L115" s="248"/>
      <c r="M115" s="248"/>
      <c r="N115" s="248"/>
      <c r="O115" s="155"/>
    </row>
    <row r="116" spans="2:15">
      <c r="B116" s="1"/>
      <c r="C116" s="3" t="s">
        <v>338</v>
      </c>
      <c r="D116" s="13">
        <v>2.5000000000000001E-2</v>
      </c>
      <c r="E116" s="66">
        <v>0.03</v>
      </c>
      <c r="F116" s="66">
        <v>2.5999999999999999E-2</v>
      </c>
      <c r="G116" s="66">
        <v>3.6999999999999998E-2</v>
      </c>
      <c r="H116" s="507">
        <v>3.1E-2</v>
      </c>
      <c r="I116" s="13">
        <v>2.5000000000000001E-2</v>
      </c>
      <c r="J116" s="46">
        <v>3.1E-2</v>
      </c>
      <c r="K116" s="46">
        <v>0.124</v>
      </c>
      <c r="L116" s="248"/>
      <c r="M116" s="248"/>
      <c r="N116" s="248"/>
      <c r="O116" s="155"/>
    </row>
    <row r="117" spans="2:15">
      <c r="B117" s="1"/>
      <c r="C117" s="3" t="s">
        <v>339</v>
      </c>
      <c r="D117" s="13">
        <v>2.7E-2</v>
      </c>
      <c r="E117" s="66">
        <v>3.5000000000000003E-2</v>
      </c>
      <c r="F117" s="66">
        <v>3.2000000000000001E-2</v>
      </c>
      <c r="G117" s="66">
        <v>4.1000000000000002E-2</v>
      </c>
      <c r="H117" s="507">
        <v>3.7999999999999999E-2</v>
      </c>
      <c r="I117" s="13">
        <v>2.7E-2</v>
      </c>
      <c r="J117" s="46">
        <v>3.7999999999999999E-2</v>
      </c>
      <c r="K117" s="46">
        <v>0.14600000000000002</v>
      </c>
      <c r="L117" s="248"/>
      <c r="M117" s="248"/>
      <c r="N117" s="248"/>
      <c r="O117" s="155"/>
    </row>
    <row r="118" spans="2:15">
      <c r="B118" s="1"/>
      <c r="C118" s="719" t="str">
        <f>E252</f>
        <v>Pay-Out</v>
      </c>
      <c r="D118" s="714">
        <v>0.01</v>
      </c>
      <c r="E118" s="720">
        <v>7.0000000000000001E-3</v>
      </c>
      <c r="F118" s="720">
        <v>8.9999999999999993E-3</v>
      </c>
      <c r="G118" s="720">
        <v>1.4999999999999999E-2</v>
      </c>
      <c r="H118" s="721">
        <v>0.01</v>
      </c>
      <c r="I118" s="714">
        <v>0.01</v>
      </c>
      <c r="J118" s="720">
        <v>0.01</v>
      </c>
      <c r="K118" s="720">
        <v>4.1000000000000002E-2</v>
      </c>
      <c r="L118" s="248"/>
      <c r="M118" s="248"/>
      <c r="N118" s="248"/>
      <c r="O118" s="155"/>
    </row>
    <row r="119" spans="2:15">
      <c r="B119" s="1"/>
      <c r="C119" s="718" t="s">
        <v>258</v>
      </c>
      <c r="D119" s="768"/>
      <c r="E119" s="768"/>
      <c r="F119" s="768"/>
      <c r="G119" s="768"/>
      <c r="H119" s="769"/>
      <c r="I119" s="770"/>
      <c r="J119" s="770"/>
      <c r="K119" s="770"/>
      <c r="L119" s="248"/>
      <c r="M119" s="248"/>
      <c r="N119" s="248"/>
      <c r="O119" s="155"/>
    </row>
    <row r="120" spans="2:15">
      <c r="B120" s="1"/>
      <c r="C120" s="254"/>
      <c r="D120" s="248"/>
      <c r="E120" s="248"/>
      <c r="F120" s="248"/>
      <c r="G120" s="248"/>
      <c r="H120" s="518"/>
      <c r="I120" s="255"/>
      <c r="J120" s="255"/>
      <c r="K120" s="255"/>
      <c r="L120" s="248"/>
      <c r="M120" s="248"/>
      <c r="N120" s="248"/>
      <c r="O120" s="155"/>
    </row>
    <row r="121" spans="2:15" ht="18.75">
      <c r="B121" s="1"/>
      <c r="C121" s="622" t="s">
        <v>14</v>
      </c>
      <c r="D121" s="1"/>
      <c r="E121" s="1"/>
      <c r="F121" s="1"/>
      <c r="G121" s="1"/>
      <c r="H121" s="233"/>
      <c r="I121" s="1"/>
      <c r="J121" s="1"/>
      <c r="K121" s="1"/>
      <c r="L121" s="161"/>
      <c r="M121" s="161"/>
      <c r="N121" s="161"/>
      <c r="O121" s="155"/>
    </row>
    <row r="122" spans="2:15">
      <c r="B122" s="1"/>
      <c r="C122" s="499" t="s">
        <v>221</v>
      </c>
      <c r="D122" s="499"/>
      <c r="E122" s="499"/>
      <c r="F122" s="78"/>
      <c r="G122" s="78"/>
      <c r="H122" s="185"/>
      <c r="I122" s="50"/>
      <c r="J122" s="50"/>
      <c r="K122" s="50"/>
      <c r="L122" s="50"/>
      <c r="M122" s="161"/>
      <c r="N122" s="161"/>
      <c r="O122" s="155"/>
    </row>
    <row r="123" spans="2:15">
      <c r="B123" s="1"/>
      <c r="C123" s="19"/>
      <c r="D123" s="19">
        <v>2015</v>
      </c>
      <c r="E123" s="19">
        <v>2014</v>
      </c>
      <c r="F123" s="19" t="s">
        <v>307</v>
      </c>
      <c r="G123" s="19" t="s">
        <v>307</v>
      </c>
      <c r="H123" s="20" t="s">
        <v>307</v>
      </c>
      <c r="I123" s="174"/>
      <c r="J123" s="174"/>
      <c r="K123" s="174"/>
      <c r="L123" s="174"/>
      <c r="M123" s="161"/>
      <c r="N123" s="161"/>
      <c r="O123" s="155"/>
    </row>
    <row r="124" spans="2:15">
      <c r="B124" s="1"/>
      <c r="C124" s="19" t="s">
        <v>70</v>
      </c>
      <c r="D124" s="20" t="s">
        <v>310</v>
      </c>
      <c r="E124" s="20" t="s">
        <v>311</v>
      </c>
      <c r="F124" s="20" t="s">
        <v>312</v>
      </c>
      <c r="G124" s="20" t="s">
        <v>313</v>
      </c>
      <c r="H124" s="20" t="s">
        <v>310</v>
      </c>
      <c r="I124" s="163"/>
      <c r="J124" s="163"/>
      <c r="K124" s="163"/>
      <c r="L124" s="163"/>
      <c r="M124" s="161"/>
      <c r="N124" s="161"/>
      <c r="O124" s="155"/>
    </row>
    <row r="125" spans="2:15">
      <c r="B125" s="1"/>
      <c r="C125" s="3" t="s">
        <v>118</v>
      </c>
      <c r="D125" s="21">
        <v>60658.694351157501</v>
      </c>
      <c r="E125" s="35">
        <v>67736.767302152046</v>
      </c>
      <c r="F125" s="35">
        <v>69741.587020080202</v>
      </c>
      <c r="G125" s="35">
        <v>76187.232819938567</v>
      </c>
      <c r="H125" s="181">
        <v>76576.2898300464</v>
      </c>
      <c r="I125" s="51"/>
      <c r="J125" s="51"/>
      <c r="K125" s="51"/>
      <c r="L125" s="51"/>
      <c r="M125" s="161"/>
      <c r="N125" s="161"/>
      <c r="O125" s="155"/>
    </row>
    <row r="126" spans="2:15">
      <c r="B126" s="1"/>
      <c r="C126" s="3" t="s">
        <v>119</v>
      </c>
      <c r="D126" s="21">
        <v>97783.049966409977</v>
      </c>
      <c r="E126" s="35">
        <v>92563.438948710012</v>
      </c>
      <c r="F126" s="35">
        <v>90554.757174259998</v>
      </c>
      <c r="G126" s="35">
        <v>87996.27247815</v>
      </c>
      <c r="H126" s="181">
        <v>84809.086072965103</v>
      </c>
      <c r="I126" s="51"/>
      <c r="J126" s="51"/>
      <c r="K126" s="51"/>
      <c r="L126" s="51"/>
      <c r="M126" s="161"/>
      <c r="N126" s="161"/>
      <c r="O126" s="155"/>
    </row>
    <row r="127" spans="2:15">
      <c r="B127" s="1"/>
      <c r="C127" s="3" t="s">
        <v>117</v>
      </c>
      <c r="D127" s="21">
        <v>16107.709047476159</v>
      </c>
      <c r="E127" s="35">
        <v>16301.822733819816</v>
      </c>
      <c r="F127" s="35">
        <v>16435.222569609206</v>
      </c>
      <c r="G127" s="35">
        <v>16596.524431134705</v>
      </c>
      <c r="H127" s="181">
        <v>16774.843154510716</v>
      </c>
      <c r="I127" s="51"/>
      <c r="J127" s="51"/>
      <c r="K127" s="51"/>
      <c r="L127" s="51"/>
      <c r="M127" s="161"/>
      <c r="N127" s="161"/>
      <c r="O127" s="155"/>
    </row>
    <row r="128" spans="2:15">
      <c r="B128" s="1"/>
      <c r="C128" s="3" t="s">
        <v>128</v>
      </c>
      <c r="D128" s="33">
        <v>86727</v>
      </c>
      <c r="E128" s="47">
        <v>87688</v>
      </c>
      <c r="F128" s="47">
        <v>80693</v>
      </c>
      <c r="G128" s="47">
        <v>82590.021258219669</v>
      </c>
      <c r="H128" s="186">
        <v>81639.182040070096</v>
      </c>
      <c r="I128" s="51"/>
      <c r="J128" s="51"/>
      <c r="K128" s="51"/>
      <c r="L128" s="51"/>
      <c r="M128" s="161"/>
      <c r="N128" s="161"/>
      <c r="O128" s="155"/>
    </row>
    <row r="129" spans="2:15">
      <c r="B129" s="1"/>
      <c r="C129" s="132" t="s">
        <v>90</v>
      </c>
      <c r="D129" s="98">
        <f t="shared" ref="D129:H129" si="2">SUM(D125:D128)</f>
        <v>261276.45336504362</v>
      </c>
      <c r="E129" s="65">
        <f t="shared" si="2"/>
        <v>264290.02898468182</v>
      </c>
      <c r="F129" s="65">
        <f t="shared" si="2"/>
        <v>257424.56676394941</v>
      </c>
      <c r="G129" s="65">
        <f t="shared" si="2"/>
        <v>263370.05098744296</v>
      </c>
      <c r="H129" s="192">
        <f t="shared" si="2"/>
        <v>259799.40109759232</v>
      </c>
      <c r="I129" s="53"/>
      <c r="J129" s="53"/>
      <c r="K129" s="53"/>
      <c r="L129" s="53"/>
      <c r="M129" s="161"/>
      <c r="N129" s="161"/>
      <c r="O129" s="155"/>
    </row>
    <row r="130" spans="2:15">
      <c r="B130" s="402"/>
      <c r="C130" s="402"/>
      <c r="D130" s="402"/>
      <c r="E130" s="402"/>
      <c r="F130" s="402"/>
      <c r="G130" s="402"/>
      <c r="H130" s="233"/>
      <c r="I130" s="402"/>
      <c r="J130" s="402"/>
      <c r="K130" s="402"/>
      <c r="L130" s="161"/>
      <c r="M130" s="161"/>
      <c r="N130" s="161"/>
      <c r="O130" s="155"/>
    </row>
    <row r="131" spans="2:15" ht="18.75">
      <c r="B131" s="1"/>
      <c r="C131" s="622" t="s">
        <v>11</v>
      </c>
      <c r="D131" s="1"/>
      <c r="E131" s="1"/>
      <c r="F131" s="1"/>
      <c r="G131" s="1"/>
      <c r="H131" s="233"/>
      <c r="I131" s="1"/>
      <c r="J131" s="1"/>
      <c r="K131" s="1"/>
      <c r="L131" s="161"/>
      <c r="M131" s="161"/>
      <c r="N131" s="161"/>
      <c r="O131" s="155"/>
    </row>
    <row r="132" spans="2:15">
      <c r="B132" s="1"/>
      <c r="C132" s="617" t="s">
        <v>222</v>
      </c>
      <c r="D132" s="617"/>
      <c r="E132" s="617"/>
      <c r="F132" s="78"/>
      <c r="G132" s="78"/>
      <c r="H132" s="185"/>
      <c r="I132" s="78"/>
      <c r="J132" s="78"/>
      <c r="K132" s="78"/>
      <c r="L132" s="50"/>
      <c r="M132" s="50"/>
      <c r="N132" s="50"/>
      <c r="O132" s="155"/>
    </row>
    <row r="133" spans="2:15">
      <c r="B133" s="1"/>
      <c r="C133" s="816" t="s">
        <v>70</v>
      </c>
      <c r="D133" s="19">
        <v>2015</v>
      </c>
      <c r="E133" s="19">
        <v>2014</v>
      </c>
      <c r="F133" s="19" t="s">
        <v>307</v>
      </c>
      <c r="G133" s="19" t="s">
        <v>307</v>
      </c>
      <c r="H133" s="20" t="s">
        <v>307</v>
      </c>
      <c r="I133" s="814" t="s">
        <v>308</v>
      </c>
      <c r="J133" s="814">
        <v>0</v>
      </c>
      <c r="K133" s="20" t="s">
        <v>309</v>
      </c>
      <c r="L133" s="174"/>
      <c r="M133" s="162"/>
      <c r="N133" s="162"/>
      <c r="O133" s="155"/>
    </row>
    <row r="134" spans="2:15">
      <c r="B134" s="1"/>
      <c r="C134" s="816">
        <v>0</v>
      </c>
      <c r="D134" s="20" t="s">
        <v>310</v>
      </c>
      <c r="E134" s="20" t="s">
        <v>311</v>
      </c>
      <c r="F134" s="20" t="s">
        <v>312</v>
      </c>
      <c r="G134" s="20" t="s">
        <v>313</v>
      </c>
      <c r="H134" s="20" t="s">
        <v>310</v>
      </c>
      <c r="I134" s="20">
        <v>2015</v>
      </c>
      <c r="J134" s="20">
        <v>2014</v>
      </c>
      <c r="K134" s="20">
        <v>2014</v>
      </c>
      <c r="L134" s="163"/>
      <c r="M134" s="162"/>
      <c r="N134" s="162"/>
      <c r="O134" s="155"/>
    </row>
    <row r="135" spans="2:15">
      <c r="B135" s="1"/>
      <c r="C135" s="3" t="s">
        <v>122</v>
      </c>
      <c r="D135" s="33">
        <v>44.36</v>
      </c>
      <c r="E135" s="47">
        <v>11.620000000000001</v>
      </c>
      <c r="F135" s="246">
        <v>9.43</v>
      </c>
      <c r="G135" s="246">
        <v>8.4</v>
      </c>
      <c r="H135" s="186">
        <v>17.920000000000002</v>
      </c>
      <c r="I135" s="33">
        <v>44.36</v>
      </c>
      <c r="J135" s="246">
        <v>17.920000000000002</v>
      </c>
      <c r="K135" s="246">
        <v>47.36</v>
      </c>
      <c r="L135" s="249"/>
      <c r="M135" s="249"/>
      <c r="N135" s="164"/>
      <c r="O135" s="155"/>
    </row>
    <row r="136" spans="2:15">
      <c r="B136" s="1"/>
      <c r="C136" s="3" t="s">
        <v>71</v>
      </c>
      <c r="D136" s="33">
        <v>32.11</v>
      </c>
      <c r="E136" s="47">
        <v>5.18</v>
      </c>
      <c r="F136" s="246">
        <v>5.54</v>
      </c>
      <c r="G136" s="246">
        <v>4.59</v>
      </c>
      <c r="H136" s="186">
        <v>8.26</v>
      </c>
      <c r="I136" s="33">
        <v>32.11</v>
      </c>
      <c r="J136" s="246">
        <v>8.26</v>
      </c>
      <c r="K136" s="246">
        <v>23.57</v>
      </c>
      <c r="L136" s="249"/>
      <c r="M136" s="249"/>
      <c r="N136" s="164"/>
      <c r="O136" s="155"/>
    </row>
    <row r="137" spans="2:15">
      <c r="B137" s="1"/>
      <c r="C137" s="3" t="s">
        <v>72</v>
      </c>
      <c r="D137" s="33">
        <v>12.25</v>
      </c>
      <c r="E137" s="47">
        <v>6.44</v>
      </c>
      <c r="F137" s="39">
        <v>3.89</v>
      </c>
      <c r="G137" s="39">
        <v>3.81</v>
      </c>
      <c r="H137" s="186">
        <v>9.66</v>
      </c>
      <c r="I137" s="33">
        <v>12.25</v>
      </c>
      <c r="J137" s="246">
        <v>9.66</v>
      </c>
      <c r="K137" s="246">
        <v>23.79</v>
      </c>
      <c r="L137" s="188"/>
      <c r="M137" s="249"/>
      <c r="N137" s="164"/>
      <c r="O137" s="155"/>
    </row>
    <row r="138" spans="2:15">
      <c r="B138" s="1"/>
      <c r="C138" s="3" t="s">
        <v>129</v>
      </c>
      <c r="D138" s="91">
        <v>42.466527924908007</v>
      </c>
      <c r="E138" s="247">
        <v>33.051837891640659</v>
      </c>
      <c r="F138" s="39">
        <v>28.620307625052696</v>
      </c>
      <c r="G138" s="39">
        <v>44.545389010488492</v>
      </c>
      <c r="H138" s="519">
        <v>59.923825609866526</v>
      </c>
      <c r="I138" s="33">
        <v>42.466527924908007</v>
      </c>
      <c r="J138" s="246">
        <v>59.923825609866526</v>
      </c>
      <c r="K138" s="246">
        <v>166.14136013704837</v>
      </c>
      <c r="L138" s="50"/>
      <c r="M138" s="249"/>
      <c r="N138" s="164"/>
      <c r="O138" s="155"/>
    </row>
    <row r="139" spans="2:15">
      <c r="B139" s="1"/>
      <c r="C139" s="3" t="s">
        <v>71</v>
      </c>
      <c r="D139" s="91">
        <v>37.785988067538888</v>
      </c>
      <c r="E139" s="247">
        <v>28.06061917628314</v>
      </c>
      <c r="F139" s="39">
        <v>22.675347206378532</v>
      </c>
      <c r="G139" s="39">
        <v>32.398255305997395</v>
      </c>
      <c r="H139" s="519">
        <v>48.238505265887198</v>
      </c>
      <c r="I139" s="33">
        <v>37.785988067538888</v>
      </c>
      <c r="J139" s="246">
        <v>48.238505265887198</v>
      </c>
      <c r="K139" s="246">
        <v>131.37272695454627</v>
      </c>
      <c r="L139" s="50"/>
      <c r="M139" s="249"/>
      <c r="N139" s="164"/>
      <c r="O139" s="155"/>
    </row>
    <row r="140" spans="2:15">
      <c r="B140" s="1"/>
      <c r="C140" s="42" t="s">
        <v>72</v>
      </c>
      <c r="D140" s="92">
        <v>4.6805398573691193</v>
      </c>
      <c r="E140" s="256">
        <v>4.9912187153575189</v>
      </c>
      <c r="F140" s="43">
        <v>5.9449604186741638</v>
      </c>
      <c r="G140" s="43">
        <v>12.147133704491093</v>
      </c>
      <c r="H140" s="520">
        <v>11.685320343979331</v>
      </c>
      <c r="I140" s="30">
        <v>4.6805398573691193</v>
      </c>
      <c r="J140" s="257">
        <v>11.685320343979331</v>
      </c>
      <c r="K140" s="257">
        <v>34.768633182502107</v>
      </c>
      <c r="L140" s="50"/>
      <c r="M140" s="249"/>
      <c r="N140" s="164"/>
      <c r="O140" s="155"/>
    </row>
    <row r="141" spans="2:15">
      <c r="B141" s="1"/>
      <c r="C141" s="3" t="s">
        <v>123</v>
      </c>
      <c r="D141" s="33">
        <f t="shared" ref="D141" si="3">D135+D138</f>
        <v>86.826527924908007</v>
      </c>
      <c r="E141" s="47">
        <f>E135+E138</f>
        <v>44.671837891640664</v>
      </c>
      <c r="F141" s="47">
        <f t="shared" ref="F141:K141" si="4">F135+F138</f>
        <v>38.050307625052696</v>
      </c>
      <c r="G141" s="47">
        <f t="shared" si="4"/>
        <v>52.945389010488491</v>
      </c>
      <c r="H141" s="186">
        <f t="shared" si="4"/>
        <v>77.843825609866528</v>
      </c>
      <c r="I141" s="33">
        <f t="shared" si="4"/>
        <v>86.826527924908007</v>
      </c>
      <c r="J141" s="47">
        <f t="shared" si="4"/>
        <v>77.843825609866528</v>
      </c>
      <c r="K141" s="47">
        <f t="shared" si="4"/>
        <v>213.50136013704838</v>
      </c>
      <c r="L141" s="164"/>
      <c r="M141" s="164"/>
      <c r="N141" s="164"/>
      <c r="O141" s="155"/>
    </row>
    <row r="142" spans="2:15">
      <c r="B142" s="1"/>
      <c r="C142" s="3" t="s">
        <v>71</v>
      </c>
      <c r="D142" s="33">
        <f t="shared" ref="D142:K143" si="5">D136+D139</f>
        <v>69.895988067538894</v>
      </c>
      <c r="E142" s="47">
        <f t="shared" si="5"/>
        <v>33.24061917628314</v>
      </c>
      <c r="F142" s="47">
        <f t="shared" si="5"/>
        <v>28.215347206378532</v>
      </c>
      <c r="G142" s="47">
        <f t="shared" si="5"/>
        <v>36.988255305997399</v>
      </c>
      <c r="H142" s="186">
        <f t="shared" si="5"/>
        <v>56.498505265887196</v>
      </c>
      <c r="I142" s="33">
        <f t="shared" si="5"/>
        <v>69.895988067538894</v>
      </c>
      <c r="J142" s="47">
        <f t="shared" si="5"/>
        <v>56.498505265887196</v>
      </c>
      <c r="K142" s="47">
        <f t="shared" si="5"/>
        <v>154.94272695454626</v>
      </c>
      <c r="L142" s="164"/>
      <c r="M142" s="164"/>
      <c r="N142" s="164"/>
      <c r="O142" s="155"/>
    </row>
    <row r="143" spans="2:15">
      <c r="B143" s="1"/>
      <c r="C143" s="42" t="s">
        <v>72</v>
      </c>
      <c r="D143" s="30">
        <f t="shared" si="5"/>
        <v>16.930539857369119</v>
      </c>
      <c r="E143" s="49">
        <f t="shared" si="5"/>
        <v>11.43121871535752</v>
      </c>
      <c r="F143" s="49">
        <f t="shared" si="5"/>
        <v>9.8349604186741644</v>
      </c>
      <c r="G143" s="49">
        <f t="shared" si="5"/>
        <v>15.957133704491094</v>
      </c>
      <c r="H143" s="182">
        <f t="shared" si="5"/>
        <v>21.345320343979331</v>
      </c>
      <c r="I143" s="30">
        <f t="shared" si="5"/>
        <v>16.930539857369119</v>
      </c>
      <c r="J143" s="49">
        <f t="shared" si="5"/>
        <v>21.345320343979331</v>
      </c>
      <c r="K143" s="49">
        <f t="shared" si="5"/>
        <v>58.558633182502106</v>
      </c>
      <c r="L143" s="164"/>
      <c r="M143" s="164"/>
      <c r="N143" s="164"/>
      <c r="O143" s="155"/>
    </row>
    <row r="144" spans="2:15">
      <c r="B144" s="1"/>
      <c r="C144" s="767" t="s">
        <v>152</v>
      </c>
      <c r="D144" s="764"/>
      <c r="E144" s="764"/>
      <c r="F144" s="764"/>
      <c r="G144" s="764"/>
      <c r="H144" s="766"/>
      <c r="I144" s="764"/>
      <c r="J144" s="764"/>
      <c r="K144" s="764"/>
      <c r="L144" s="161"/>
      <c r="M144" s="161"/>
      <c r="N144" s="161"/>
      <c r="O144" s="155"/>
    </row>
    <row r="145" spans="2:15">
      <c r="B145" s="402"/>
      <c r="C145" s="402"/>
      <c r="D145" s="402"/>
      <c r="E145" s="402"/>
      <c r="F145" s="402"/>
      <c r="G145" s="402"/>
      <c r="H145" s="233"/>
      <c r="I145" s="402"/>
      <c r="J145" s="402"/>
      <c r="K145" s="402"/>
      <c r="L145" s="161"/>
      <c r="M145" s="161"/>
      <c r="N145" s="161"/>
      <c r="O145" s="155"/>
    </row>
    <row r="146" spans="2:15">
      <c r="B146" s="1"/>
      <c r="C146" s="617" t="s">
        <v>223</v>
      </c>
      <c r="D146" s="617"/>
      <c r="E146" s="617"/>
      <c r="F146" s="78"/>
      <c r="G146" s="78"/>
      <c r="H146" s="185"/>
      <c r="I146" s="78"/>
      <c r="J146" s="78"/>
      <c r="K146" s="78"/>
      <c r="L146" s="50"/>
      <c r="M146" s="50"/>
      <c r="N146" s="50"/>
      <c r="O146" s="155"/>
    </row>
    <row r="147" spans="2:15">
      <c r="B147" s="1"/>
      <c r="C147" s="816" t="s">
        <v>70</v>
      </c>
      <c r="D147" s="19">
        <v>2015</v>
      </c>
      <c r="E147" s="19">
        <v>2014</v>
      </c>
      <c r="F147" s="19" t="s">
        <v>307</v>
      </c>
      <c r="G147" s="19" t="s">
        <v>307</v>
      </c>
      <c r="H147" s="20" t="s">
        <v>307</v>
      </c>
      <c r="I147" s="814" t="s">
        <v>308</v>
      </c>
      <c r="J147" s="814">
        <v>0</v>
      </c>
      <c r="K147" s="20" t="s">
        <v>309</v>
      </c>
      <c r="L147" s="174"/>
      <c r="M147" s="162"/>
      <c r="N147" s="162"/>
      <c r="O147" s="155"/>
    </row>
    <row r="148" spans="2:15">
      <c r="B148" s="1"/>
      <c r="C148" s="816">
        <v>0</v>
      </c>
      <c r="D148" s="20" t="s">
        <v>310</v>
      </c>
      <c r="E148" s="20" t="s">
        <v>311</v>
      </c>
      <c r="F148" s="20" t="s">
        <v>312</v>
      </c>
      <c r="G148" s="20" t="s">
        <v>313</v>
      </c>
      <c r="H148" s="20" t="s">
        <v>310</v>
      </c>
      <c r="I148" s="20">
        <v>2015</v>
      </c>
      <c r="J148" s="20">
        <v>2014</v>
      </c>
      <c r="K148" s="20">
        <v>2014</v>
      </c>
      <c r="L148" s="163"/>
      <c r="M148" s="162"/>
      <c r="N148" s="162"/>
      <c r="O148" s="155"/>
    </row>
    <row r="149" spans="2:15">
      <c r="B149" s="1"/>
      <c r="C149" s="3" t="s">
        <v>118</v>
      </c>
      <c r="D149" s="21">
        <v>2782.7702002699998</v>
      </c>
      <c r="E149" s="35">
        <v>1182.9768382799994</v>
      </c>
      <c r="F149" s="35">
        <v>1065.5617935500004</v>
      </c>
      <c r="G149" s="35">
        <v>1575</v>
      </c>
      <c r="H149" s="181">
        <v>3513.37318254</v>
      </c>
      <c r="I149" s="21">
        <v>2782.7702002699998</v>
      </c>
      <c r="J149" s="35">
        <v>3513.37318254</v>
      </c>
      <c r="K149" s="35">
        <v>7336.6399847799994</v>
      </c>
      <c r="L149" s="51"/>
      <c r="M149" s="51"/>
      <c r="N149" s="164"/>
      <c r="O149" s="155"/>
    </row>
    <row r="150" spans="2:15">
      <c r="B150" s="1"/>
      <c r="C150" s="3" t="s">
        <v>120</v>
      </c>
      <c r="D150" s="21">
        <v>64.973327999999995</v>
      </c>
      <c r="E150" s="35">
        <v>16.153143</v>
      </c>
      <c r="F150" s="35">
        <v>18.028481999999997</v>
      </c>
      <c r="G150" s="35">
        <v>13.958835000000001</v>
      </c>
      <c r="H150" s="181">
        <v>52.620573</v>
      </c>
      <c r="I150" s="21">
        <v>64.973327999999995</v>
      </c>
      <c r="J150" s="35">
        <v>52.620573</v>
      </c>
      <c r="K150" s="35">
        <v>101.046656</v>
      </c>
      <c r="L150" s="51"/>
      <c r="M150" s="51"/>
      <c r="N150" s="164"/>
      <c r="O150" s="155"/>
    </row>
    <row r="151" spans="2:15">
      <c r="B151" s="1"/>
      <c r="C151" s="3" t="s">
        <v>117</v>
      </c>
      <c r="D151" s="21">
        <v>68.009854719999993</v>
      </c>
      <c r="E151" s="35">
        <v>76.460906510000029</v>
      </c>
      <c r="F151" s="35">
        <v>69.485501120000009</v>
      </c>
      <c r="G151" s="35">
        <v>69</v>
      </c>
      <c r="H151" s="181">
        <v>72.333152679999998</v>
      </c>
      <c r="I151" s="21">
        <v>68.009854719999993</v>
      </c>
      <c r="J151" s="35">
        <v>72.333152679999998</v>
      </c>
      <c r="K151" s="35">
        <v>287.26509602000004</v>
      </c>
      <c r="L151" s="51"/>
      <c r="M151" s="51"/>
      <c r="N151" s="164"/>
      <c r="O151" s="155"/>
    </row>
    <row r="152" spans="2:15">
      <c r="B152" s="1"/>
      <c r="C152" s="42" t="s">
        <v>127</v>
      </c>
      <c r="D152" s="22">
        <v>487.45771958354641</v>
      </c>
      <c r="E152" s="48">
        <v>481.5831651330459</v>
      </c>
      <c r="F152" s="48">
        <v>479.35236412750464</v>
      </c>
      <c r="G152" s="48">
        <v>575.88336560611708</v>
      </c>
      <c r="H152" s="190">
        <v>590.63851366666665</v>
      </c>
      <c r="I152" s="22">
        <v>487.45771958354641</v>
      </c>
      <c r="J152" s="48">
        <v>590.63851366666665</v>
      </c>
      <c r="K152" s="48">
        <v>2127.4574085333343</v>
      </c>
      <c r="L152" s="51"/>
      <c r="M152" s="51"/>
      <c r="N152" s="164"/>
      <c r="O152" s="155"/>
    </row>
    <row r="153" spans="2:15">
      <c r="B153" s="1"/>
      <c r="C153" s="61" t="s">
        <v>68</v>
      </c>
      <c r="D153" s="258">
        <f>SUM(D149:D152)</f>
        <v>3403.2111025735462</v>
      </c>
      <c r="E153" s="184">
        <f t="shared" ref="E153:K153" si="6">SUM(E149:E152)</f>
        <v>1757.1740529230453</v>
      </c>
      <c r="F153" s="184">
        <f t="shared" si="6"/>
        <v>1632.428140797505</v>
      </c>
      <c r="G153" s="184">
        <f t="shared" si="6"/>
        <v>2233.8422006061169</v>
      </c>
      <c r="H153" s="184">
        <f t="shared" si="6"/>
        <v>4228.9654218866663</v>
      </c>
      <c r="I153" s="258">
        <f t="shared" si="6"/>
        <v>3403.2111025735462</v>
      </c>
      <c r="J153" s="184">
        <f t="shared" si="6"/>
        <v>4228.9654218866663</v>
      </c>
      <c r="K153" s="192">
        <f t="shared" si="6"/>
        <v>9852.4091453333349</v>
      </c>
      <c r="L153" s="183"/>
      <c r="M153" s="183"/>
      <c r="N153" s="164"/>
      <c r="O153" s="155"/>
    </row>
    <row r="154" spans="2:15">
      <c r="B154" s="1"/>
      <c r="C154" s="78"/>
      <c r="D154" s="78"/>
      <c r="E154" s="78"/>
      <c r="F154" s="78"/>
      <c r="G154" s="78"/>
      <c r="H154" s="185"/>
      <c r="I154" s="78"/>
      <c r="J154" s="78"/>
      <c r="K154" s="78"/>
      <c r="L154" s="50"/>
      <c r="M154" s="50"/>
      <c r="N154" s="50"/>
      <c r="O154" s="155"/>
    </row>
    <row r="155" spans="2:15">
      <c r="B155" s="1"/>
      <c r="C155" s="617" t="s">
        <v>224</v>
      </c>
      <c r="D155" s="617"/>
      <c r="E155" s="617"/>
      <c r="F155" s="78"/>
      <c r="G155" s="78"/>
      <c r="H155" s="185"/>
      <c r="I155" s="78"/>
      <c r="J155" s="78"/>
      <c r="K155" s="78"/>
      <c r="L155" s="50"/>
      <c r="M155" s="50"/>
      <c r="N155" s="50"/>
      <c r="O155" s="155"/>
    </row>
    <row r="156" spans="2:15">
      <c r="B156" s="1"/>
      <c r="C156" s="816" t="s">
        <v>70</v>
      </c>
      <c r="D156" s="19">
        <v>2015</v>
      </c>
      <c r="E156" s="19">
        <v>2014</v>
      </c>
      <c r="F156" s="19" t="s">
        <v>307</v>
      </c>
      <c r="G156" s="19" t="s">
        <v>307</v>
      </c>
      <c r="H156" s="20" t="s">
        <v>307</v>
      </c>
      <c r="I156" s="814" t="s">
        <v>308</v>
      </c>
      <c r="J156" s="814">
        <v>0</v>
      </c>
      <c r="K156" s="20" t="s">
        <v>309</v>
      </c>
      <c r="L156" s="174"/>
      <c r="M156" s="162"/>
      <c r="N156" s="162"/>
      <c r="O156" s="155"/>
    </row>
    <row r="157" spans="2:15">
      <c r="B157" s="1"/>
      <c r="C157" s="816">
        <v>0</v>
      </c>
      <c r="D157" s="20" t="s">
        <v>310</v>
      </c>
      <c r="E157" s="20" t="s">
        <v>311</v>
      </c>
      <c r="F157" s="20" t="s">
        <v>312</v>
      </c>
      <c r="G157" s="20" t="s">
        <v>313</v>
      </c>
      <c r="H157" s="20" t="s">
        <v>310</v>
      </c>
      <c r="I157" s="20">
        <v>2015</v>
      </c>
      <c r="J157" s="20">
        <v>2014</v>
      </c>
      <c r="K157" s="20">
        <v>2014</v>
      </c>
      <c r="L157" s="163"/>
      <c r="M157" s="162"/>
      <c r="N157" s="162"/>
      <c r="O157" s="155"/>
    </row>
    <row r="158" spans="2:15">
      <c r="B158" s="1"/>
      <c r="C158" s="3" t="s">
        <v>112</v>
      </c>
      <c r="D158" s="21"/>
      <c r="E158" s="35"/>
      <c r="F158" s="35"/>
      <c r="G158" s="35"/>
      <c r="H158" s="181"/>
      <c r="I158" s="21"/>
      <c r="J158" s="35"/>
      <c r="K158" s="35"/>
      <c r="L158" s="51"/>
      <c r="M158" s="51"/>
      <c r="N158" s="50"/>
      <c r="O158" s="155"/>
    </row>
    <row r="159" spans="2:15">
      <c r="B159" s="1"/>
      <c r="C159" s="3" t="s">
        <v>295</v>
      </c>
      <c r="D159" s="21">
        <v>-1554.1452979999999</v>
      </c>
      <c r="E159" s="35">
        <v>-734.41416900000002</v>
      </c>
      <c r="F159" s="35">
        <v>49.364288999999999</v>
      </c>
      <c r="G159" s="35">
        <v>27.921032</v>
      </c>
      <c r="H159" s="181">
        <v>18.902504589999999</v>
      </c>
      <c r="I159" s="21">
        <v>-1554.1452979999999</v>
      </c>
      <c r="J159" s="35">
        <v>18.902504589999999</v>
      </c>
      <c r="K159" s="35">
        <v>-638.22634341000003</v>
      </c>
      <c r="L159" s="51"/>
      <c r="M159" s="51"/>
      <c r="N159" s="164"/>
      <c r="O159" s="155"/>
    </row>
    <row r="160" spans="2:15">
      <c r="B160" s="1"/>
      <c r="C160" s="42" t="s">
        <v>126</v>
      </c>
      <c r="D160" s="22">
        <v>6.1911948899999913</v>
      </c>
      <c r="E160" s="48">
        <v>1.2074250555555626</v>
      </c>
      <c r="F160" s="48">
        <v>4.9056454111111041</v>
      </c>
      <c r="G160" s="48">
        <v>3.7970121000000026</v>
      </c>
      <c r="H160" s="190">
        <v>6.0205676666666674</v>
      </c>
      <c r="I160" s="22">
        <v>6.1911948899999913</v>
      </c>
      <c r="J160" s="48">
        <v>6.0205676666666674</v>
      </c>
      <c r="K160" s="48">
        <v>15.930650233333338</v>
      </c>
      <c r="L160" s="51"/>
      <c r="M160" s="51"/>
      <c r="N160" s="164"/>
      <c r="O160" s="155"/>
    </row>
    <row r="161" spans="2:15">
      <c r="B161" s="1"/>
      <c r="C161" s="132" t="s">
        <v>69</v>
      </c>
      <c r="D161" s="137">
        <f>SUM(D159:D160)</f>
        <v>-1547.95410311</v>
      </c>
      <c r="E161" s="192">
        <f t="shared" ref="E161:K161" si="7">SUM(E159:E160)</f>
        <v>-733.2067439444445</v>
      </c>
      <c r="F161" s="192">
        <f t="shared" si="7"/>
        <v>54.269934411111102</v>
      </c>
      <c r="G161" s="192">
        <f t="shared" si="7"/>
        <v>31.718044100000004</v>
      </c>
      <c r="H161" s="192">
        <f t="shared" si="7"/>
        <v>24.923072256666668</v>
      </c>
      <c r="I161" s="137">
        <f t="shared" si="7"/>
        <v>-1547.95410311</v>
      </c>
      <c r="J161" s="192">
        <f t="shared" si="7"/>
        <v>24.923072256666668</v>
      </c>
      <c r="K161" s="192">
        <f t="shared" si="7"/>
        <v>-622.29569317666665</v>
      </c>
      <c r="L161" s="183"/>
      <c r="M161" s="183"/>
      <c r="N161" s="164"/>
      <c r="O161" s="155"/>
    </row>
    <row r="162" spans="2:15">
      <c r="B162" s="1"/>
      <c r="C162" s="51" t="s">
        <v>94</v>
      </c>
      <c r="D162" s="23"/>
      <c r="E162" s="51"/>
      <c r="F162" s="51"/>
      <c r="G162" s="51"/>
      <c r="H162" s="183"/>
      <c r="I162" s="23"/>
      <c r="J162" s="51"/>
      <c r="K162" s="51"/>
      <c r="L162" s="51"/>
      <c r="M162" s="51"/>
      <c r="N162" s="164"/>
      <c r="O162" s="155"/>
    </row>
    <row r="163" spans="2:15">
      <c r="B163" s="1"/>
      <c r="C163" s="3" t="s">
        <v>121</v>
      </c>
      <c r="D163" s="21">
        <v>-3388.7655315900001</v>
      </c>
      <c r="E163" s="35">
        <v>-1062.8981315600006</v>
      </c>
      <c r="F163" s="35">
        <v>-5241.7581282199999</v>
      </c>
      <c r="G163" s="35">
        <v>290.36463594000026</v>
      </c>
      <c r="H163" s="181">
        <v>-5332.4767626900011</v>
      </c>
      <c r="I163" s="21">
        <v>-3388.7655315900001</v>
      </c>
      <c r="J163" s="35">
        <v>-5332.4767626900011</v>
      </c>
      <c r="K163" s="35">
        <v>-11346.768386530002</v>
      </c>
      <c r="L163" s="51"/>
      <c r="M163" s="51"/>
      <c r="N163" s="164"/>
      <c r="O163" s="155"/>
    </row>
    <row r="164" spans="2:15">
      <c r="B164" s="1"/>
      <c r="C164" s="42" t="s">
        <v>126</v>
      </c>
      <c r="D164" s="22">
        <v>-101.76280788000008</v>
      </c>
      <c r="E164" s="48">
        <v>-433.21449374444637</v>
      </c>
      <c r="F164" s="48">
        <v>-264.63321233888701</v>
      </c>
      <c r="G164" s="48">
        <v>-394.31699781666748</v>
      </c>
      <c r="H164" s="190">
        <v>-1762.0342336666668</v>
      </c>
      <c r="I164" s="22">
        <v>-101.76280788000008</v>
      </c>
      <c r="J164" s="48">
        <v>-1762.0342336666668</v>
      </c>
      <c r="K164" s="48">
        <v>-2854.1989375666676</v>
      </c>
      <c r="L164" s="51"/>
      <c r="M164" s="51"/>
      <c r="N164" s="164"/>
      <c r="O164" s="155"/>
    </row>
    <row r="165" spans="2:15">
      <c r="B165" s="1"/>
      <c r="C165" s="132" t="s">
        <v>73</v>
      </c>
      <c r="D165" s="137">
        <f>SUM(D163:D164)</f>
        <v>-3490.52833947</v>
      </c>
      <c r="E165" s="192">
        <f t="shared" ref="E165:J165" si="8">SUM(E163:E164)</f>
        <v>-1496.112625304447</v>
      </c>
      <c r="F165" s="192">
        <f t="shared" si="8"/>
        <v>-5506.3913405588864</v>
      </c>
      <c r="G165" s="192">
        <f t="shared" si="8"/>
        <v>-103.95236187666723</v>
      </c>
      <c r="H165" s="192">
        <f t="shared" si="8"/>
        <v>-7094.5109963566683</v>
      </c>
      <c r="I165" s="137">
        <f t="shared" si="8"/>
        <v>-3490.52833947</v>
      </c>
      <c r="J165" s="192">
        <f t="shared" si="8"/>
        <v>-7094.5109963566683</v>
      </c>
      <c r="K165" s="192">
        <f>SUM(K163:K164)</f>
        <v>-14200.967324096669</v>
      </c>
      <c r="L165" s="183"/>
      <c r="M165" s="183"/>
      <c r="N165" s="164"/>
      <c r="O165" s="155"/>
    </row>
    <row r="166" spans="2:15">
      <c r="B166" s="1"/>
      <c r="C166" s="488" t="s">
        <v>74</v>
      </c>
      <c r="D166" s="724">
        <f>D161+D165</f>
        <v>-5038.4824425799998</v>
      </c>
      <c r="E166" s="725">
        <f t="shared" ref="E166:K166" si="9">E161+E165</f>
        <v>-2229.3193692488912</v>
      </c>
      <c r="F166" s="725">
        <f t="shared" si="9"/>
        <v>-5452.1214061477749</v>
      </c>
      <c r="G166" s="725">
        <f t="shared" si="9"/>
        <v>-72.234317776667226</v>
      </c>
      <c r="H166" s="726">
        <f t="shared" si="9"/>
        <v>-7069.5879241000021</v>
      </c>
      <c r="I166" s="724">
        <f t="shared" si="9"/>
        <v>-5038.4824425799998</v>
      </c>
      <c r="J166" s="725">
        <f t="shared" si="9"/>
        <v>-7069.5879241000021</v>
      </c>
      <c r="K166" s="725">
        <f t="shared" si="9"/>
        <v>-14823.263017273337</v>
      </c>
      <c r="L166" s="250"/>
      <c r="M166" s="250"/>
      <c r="N166" s="164"/>
      <c r="O166" s="155"/>
    </row>
    <row r="167" spans="2:15">
      <c r="B167" s="1"/>
      <c r="C167" s="717" t="s">
        <v>296</v>
      </c>
      <c r="D167" s="764"/>
      <c r="E167" s="764"/>
      <c r="F167" s="764"/>
      <c r="G167" s="764"/>
      <c r="H167" s="766"/>
      <c r="I167" s="764"/>
      <c r="J167" s="764"/>
      <c r="K167" s="764"/>
      <c r="L167" s="161"/>
      <c r="M167" s="161"/>
      <c r="N167" s="161"/>
      <c r="O167" s="155"/>
    </row>
    <row r="168" spans="2:15" ht="5.25" customHeight="1">
      <c r="B168" s="1"/>
      <c r="C168" s="1"/>
      <c r="D168" s="1"/>
      <c r="E168" s="1"/>
      <c r="F168" s="1"/>
      <c r="G168" s="1"/>
      <c r="H168" s="233"/>
      <c r="I168" s="1"/>
      <c r="J168" s="1"/>
      <c r="K168" s="1"/>
      <c r="L168" s="161"/>
      <c r="M168" s="161"/>
      <c r="N168" s="161"/>
      <c r="O168" s="155"/>
    </row>
    <row r="169" spans="2:15" ht="18.75">
      <c r="B169" s="1"/>
      <c r="C169" s="622" t="s">
        <v>15</v>
      </c>
      <c r="D169" s="1"/>
      <c r="E169" s="1"/>
      <c r="F169" s="1"/>
      <c r="G169" s="1"/>
      <c r="H169" s="233"/>
      <c r="I169" s="1"/>
      <c r="J169" s="1"/>
      <c r="K169" s="1"/>
      <c r="L169" s="161"/>
      <c r="M169" s="161"/>
      <c r="N169" s="161"/>
      <c r="O169" s="155"/>
    </row>
    <row r="170" spans="2:15">
      <c r="B170" s="1"/>
      <c r="C170" s="617" t="s">
        <v>255</v>
      </c>
      <c r="D170" s="617"/>
      <c r="E170" s="617"/>
      <c r="F170" s="78"/>
      <c r="G170" s="78"/>
      <c r="H170" s="233"/>
      <c r="I170" s="1"/>
      <c r="J170" s="1"/>
      <c r="K170" s="1"/>
      <c r="L170" s="161"/>
      <c r="M170" s="161"/>
      <c r="N170" s="161"/>
      <c r="O170" s="155"/>
    </row>
    <row r="171" spans="2:15" ht="51" customHeight="1">
      <c r="B171" s="1"/>
      <c r="C171" s="19" t="s">
        <v>70</v>
      </c>
      <c r="D171" s="180" t="s">
        <v>170</v>
      </c>
      <c r="E171" s="180" t="s">
        <v>147</v>
      </c>
      <c r="F171" s="180" t="s">
        <v>148</v>
      </c>
      <c r="G171" s="180" t="s">
        <v>149</v>
      </c>
      <c r="H171" s="501"/>
      <c r="I171" s="161"/>
      <c r="J171" s="161"/>
      <c r="K171" s="161"/>
      <c r="L171" s="161"/>
      <c r="M171" s="161"/>
      <c r="N171" s="161"/>
      <c r="O171" s="155"/>
    </row>
    <row r="172" spans="2:15">
      <c r="B172" s="1"/>
      <c r="C172" s="78" t="s">
        <v>526</v>
      </c>
      <c r="D172" s="424">
        <v>62552.653267012043</v>
      </c>
      <c r="E172" s="424">
        <v>88190.232105800023</v>
      </c>
      <c r="F172" s="424">
        <v>15013.538242031245</v>
      </c>
      <c r="G172" s="424">
        <v>78541</v>
      </c>
      <c r="H172" s="501"/>
      <c r="I172" s="161"/>
      <c r="J172" s="161"/>
      <c r="K172" s="161"/>
      <c r="L172" s="161"/>
      <c r="M172" s="161"/>
      <c r="N172" s="161"/>
      <c r="O172" s="155"/>
    </row>
    <row r="173" spans="2:15">
      <c r="B173" s="1"/>
      <c r="C173" s="78" t="s">
        <v>168</v>
      </c>
      <c r="D173" s="424">
        <v>2872.3498192699999</v>
      </c>
      <c r="E173" s="424">
        <v>-1554.1861650000001</v>
      </c>
      <c r="F173" s="424">
        <v>69.150886720000003</v>
      </c>
      <c r="G173" s="424">
        <v>493</v>
      </c>
      <c r="H173" s="501"/>
      <c r="I173" s="161"/>
      <c r="J173" s="161"/>
      <c r="K173" s="161"/>
      <c r="L173" s="161"/>
      <c r="M173" s="161"/>
      <c r="N173" s="161"/>
      <c r="O173" s="155"/>
    </row>
    <row r="174" spans="2:15">
      <c r="B174" s="1"/>
      <c r="C174" s="78" t="s">
        <v>167</v>
      </c>
      <c r="D174" s="424">
        <v>922.31319192000012</v>
      </c>
      <c r="E174" s="424">
        <v>1321.0670129300001</v>
      </c>
      <c r="F174" s="424">
        <v>173.47964043000002</v>
      </c>
      <c r="G174" s="424">
        <v>917</v>
      </c>
      <c r="H174" s="501"/>
      <c r="I174" s="161"/>
      <c r="J174" s="161"/>
      <c r="K174" s="161"/>
      <c r="L174" s="161"/>
      <c r="M174" s="161"/>
      <c r="N174" s="161"/>
      <c r="O174" s="155"/>
    </row>
    <row r="175" spans="2:15">
      <c r="B175" s="1"/>
      <c r="C175" s="78" t="s">
        <v>169</v>
      </c>
      <c r="D175" s="424">
        <v>-4127.23693181</v>
      </c>
      <c r="E175" s="424">
        <v>-952.73063987</v>
      </c>
      <c r="F175" s="424">
        <v>-404.56975112999993</v>
      </c>
      <c r="G175" s="424">
        <v>-1345</v>
      </c>
      <c r="H175" s="501"/>
      <c r="I175" s="161"/>
      <c r="J175" s="161"/>
      <c r="K175" s="161"/>
      <c r="L175" s="161"/>
      <c r="M175" s="161"/>
      <c r="N175" s="161"/>
      <c r="O175" s="155"/>
    </row>
    <row r="176" spans="2:15">
      <c r="B176" s="1"/>
      <c r="C176" s="83" t="s">
        <v>284</v>
      </c>
      <c r="D176" s="425">
        <v>-6475.9823284345484</v>
      </c>
      <c r="E176" s="425">
        <v>6379.6109348347854</v>
      </c>
      <c r="F176" s="425">
        <v>-42.61762712508613</v>
      </c>
      <c r="G176" s="425">
        <v>-1476</v>
      </c>
      <c r="H176" s="501"/>
      <c r="I176" s="161"/>
      <c r="J176" s="161"/>
      <c r="K176" s="161"/>
      <c r="L176" s="161"/>
      <c r="M176" s="161"/>
      <c r="N176" s="161"/>
      <c r="O176" s="155"/>
    </row>
    <row r="177" spans="2:15">
      <c r="B177" s="1"/>
      <c r="C177" s="89" t="s">
        <v>527</v>
      </c>
      <c r="D177" s="426">
        <v>55744.097017957487</v>
      </c>
      <c r="E177" s="426">
        <v>93383.993248694795</v>
      </c>
      <c r="F177" s="426">
        <v>14808.981390926157</v>
      </c>
      <c r="G177" s="426">
        <v>77130</v>
      </c>
      <c r="H177" s="501"/>
      <c r="I177" s="161"/>
      <c r="J177" s="161"/>
      <c r="K177" s="161"/>
      <c r="L177" s="161"/>
      <c r="M177" s="161"/>
      <c r="N177" s="161"/>
      <c r="O177" s="155"/>
    </row>
    <row r="178" spans="2:15">
      <c r="B178" s="1"/>
      <c r="C178" s="756" t="s">
        <v>528</v>
      </c>
      <c r="D178" s="756"/>
      <c r="E178" s="756"/>
      <c r="F178" s="756"/>
      <c r="G178" s="756"/>
      <c r="H178" s="501"/>
      <c r="I178" s="161"/>
      <c r="J178" s="161"/>
      <c r="K178" s="161"/>
      <c r="L178" s="161"/>
      <c r="M178" s="161"/>
      <c r="N178" s="161"/>
      <c r="O178" s="155"/>
    </row>
    <row r="179" spans="2:15">
      <c r="B179" s="1"/>
      <c r="C179" s="754" t="s">
        <v>529</v>
      </c>
      <c r="D179" s="754"/>
      <c r="E179" s="754"/>
      <c r="F179" s="754"/>
      <c r="G179" s="754"/>
      <c r="H179" s="501"/>
      <c r="I179" s="161"/>
      <c r="J179" s="161"/>
      <c r="K179" s="161"/>
      <c r="L179" s="161"/>
      <c r="M179" s="161"/>
      <c r="N179" s="161"/>
      <c r="O179" s="155"/>
    </row>
    <row r="180" spans="2:15">
      <c r="B180" s="1"/>
      <c r="C180" s="754" t="s">
        <v>530</v>
      </c>
      <c r="D180" s="754"/>
      <c r="E180" s="754"/>
      <c r="F180" s="754"/>
      <c r="G180" s="754"/>
      <c r="H180" s="501"/>
      <c r="I180" s="161"/>
      <c r="J180" s="161"/>
      <c r="K180" s="161"/>
      <c r="L180" s="161"/>
      <c r="M180" s="161"/>
      <c r="N180" s="161"/>
      <c r="O180" s="155"/>
    </row>
    <row r="181" spans="2:15">
      <c r="B181" s="1"/>
      <c r="C181" s="727" t="s">
        <v>531</v>
      </c>
      <c r="D181" s="722"/>
      <c r="E181" s="722"/>
      <c r="F181" s="722"/>
      <c r="G181" s="722"/>
      <c r="H181" s="233"/>
      <c r="I181" s="1"/>
      <c r="J181" s="1"/>
      <c r="K181" s="1"/>
      <c r="L181" s="161"/>
      <c r="M181" s="161"/>
      <c r="N181" s="161"/>
      <c r="O181" s="155"/>
    </row>
    <row r="182" spans="2:15">
      <c r="B182" s="1"/>
      <c r="C182" s="78"/>
      <c r="D182" s="78"/>
      <c r="E182" s="78"/>
      <c r="F182" s="78"/>
      <c r="G182" s="78"/>
      <c r="H182" s="233"/>
      <c r="I182" s="1"/>
      <c r="J182" s="1"/>
      <c r="K182" s="1"/>
      <c r="L182" s="161"/>
      <c r="M182" s="161"/>
      <c r="N182" s="161"/>
      <c r="O182" s="155"/>
    </row>
    <row r="183" spans="2:15">
      <c r="B183" s="1"/>
      <c r="C183" s="617" t="s">
        <v>286</v>
      </c>
      <c r="D183" s="617"/>
      <c r="E183" s="617"/>
      <c r="F183" s="78"/>
      <c r="G183" s="78"/>
      <c r="H183" s="233"/>
      <c r="I183" s="1"/>
      <c r="J183" s="1"/>
      <c r="K183" s="1"/>
      <c r="L183" s="161"/>
      <c r="M183" s="161"/>
      <c r="N183" s="161"/>
      <c r="O183" s="155"/>
    </row>
    <row r="184" spans="2:15" ht="46.5" customHeight="1">
      <c r="B184" s="1"/>
      <c r="C184" s="19" t="s">
        <v>70</v>
      </c>
      <c r="D184" s="180" t="s">
        <v>150</v>
      </c>
      <c r="E184" s="180" t="s">
        <v>151</v>
      </c>
      <c r="F184" s="757" t="s">
        <v>297</v>
      </c>
      <c r="G184" s="180" t="s">
        <v>149</v>
      </c>
      <c r="H184" s="501"/>
      <c r="I184" s="161"/>
      <c r="J184" s="161"/>
      <c r="K184" s="161"/>
      <c r="L184" s="161"/>
      <c r="M184" s="161"/>
      <c r="N184" s="161"/>
      <c r="O184" s="155"/>
    </row>
    <row r="185" spans="2:15">
      <c r="B185" s="1"/>
      <c r="C185" s="78" t="s">
        <v>526</v>
      </c>
      <c r="D185" s="424">
        <v>62552.653267012043</v>
      </c>
      <c r="E185" s="424">
        <v>88190.232105800023</v>
      </c>
      <c r="F185" s="424">
        <v>15013.538242031245</v>
      </c>
      <c r="G185" s="424">
        <v>78541</v>
      </c>
      <c r="H185" s="501"/>
      <c r="I185" s="161"/>
      <c r="J185" s="161"/>
      <c r="K185" s="161"/>
      <c r="L185" s="161"/>
      <c r="M185" s="161"/>
      <c r="N185" s="161"/>
      <c r="O185" s="155"/>
    </row>
    <row r="186" spans="2:15">
      <c r="B186" s="1"/>
      <c r="C186" s="78" t="s">
        <v>171</v>
      </c>
      <c r="D186" s="424">
        <v>2872.3498192699999</v>
      </c>
      <c r="E186" s="424">
        <v>-1554.1861650000001</v>
      </c>
      <c r="F186" s="424">
        <v>69.150886720000003</v>
      </c>
      <c r="G186" s="424">
        <v>493</v>
      </c>
      <c r="H186" s="501"/>
      <c r="I186" s="161"/>
      <c r="J186" s="161"/>
      <c r="K186" s="161"/>
      <c r="L186" s="161"/>
      <c r="M186" s="161"/>
      <c r="N186" s="161"/>
      <c r="O186" s="155"/>
    </row>
    <row r="187" spans="2:15">
      <c r="B187" s="1"/>
      <c r="C187" s="78" t="s">
        <v>167</v>
      </c>
      <c r="D187" s="424">
        <v>922.31319192000012</v>
      </c>
      <c r="E187" s="424">
        <v>1321.0670129300001</v>
      </c>
      <c r="F187" s="424">
        <v>173.47964043000002</v>
      </c>
      <c r="G187" s="424">
        <v>917</v>
      </c>
      <c r="H187" s="501"/>
      <c r="I187" s="161"/>
      <c r="J187" s="161"/>
      <c r="K187" s="161"/>
      <c r="L187" s="161"/>
      <c r="M187" s="161"/>
      <c r="N187" s="161"/>
      <c r="O187" s="155"/>
    </row>
    <row r="188" spans="2:15">
      <c r="B188" s="1"/>
      <c r="C188" s="78" t="s">
        <v>169</v>
      </c>
      <c r="D188" s="424">
        <v>-4127.23693181</v>
      </c>
      <c r="E188" s="424">
        <v>-952.73063987</v>
      </c>
      <c r="F188" s="424">
        <v>-404.56975112999993</v>
      </c>
      <c r="G188" s="424">
        <v>-1345</v>
      </c>
      <c r="H188" s="501"/>
      <c r="I188" s="161"/>
      <c r="J188" s="161"/>
      <c r="K188" s="161"/>
      <c r="L188" s="161"/>
      <c r="M188" s="161"/>
      <c r="N188" s="161"/>
      <c r="O188" s="155"/>
    </row>
    <row r="189" spans="2:15">
      <c r="B189" s="1"/>
      <c r="C189" s="78" t="s">
        <v>6</v>
      </c>
      <c r="D189" s="425">
        <v>-6475.9823284345484</v>
      </c>
      <c r="E189" s="425">
        <v>6379.6109348347854</v>
      </c>
      <c r="F189" s="425">
        <v>-42.61762712508613</v>
      </c>
      <c r="G189" s="425">
        <v>-1476</v>
      </c>
      <c r="H189" s="501"/>
      <c r="I189" s="161"/>
      <c r="J189" s="161"/>
      <c r="K189" s="161"/>
      <c r="L189" s="161"/>
      <c r="M189" s="161"/>
      <c r="N189" s="161"/>
      <c r="O189" s="155"/>
    </row>
    <row r="190" spans="2:15">
      <c r="B190" s="1"/>
      <c r="C190" s="89" t="s">
        <v>527</v>
      </c>
      <c r="D190" s="426">
        <v>55744.097017957487</v>
      </c>
      <c r="E190" s="426">
        <v>93383.993248694795</v>
      </c>
      <c r="F190" s="426">
        <v>14808.981390926157</v>
      </c>
      <c r="G190" s="426">
        <v>77130</v>
      </c>
      <c r="H190" s="501"/>
      <c r="I190" s="161"/>
      <c r="J190" s="161"/>
      <c r="K190" s="161"/>
      <c r="L190" s="161"/>
      <c r="M190" s="161"/>
      <c r="N190" s="161"/>
      <c r="O190" s="155"/>
    </row>
    <row r="191" spans="2:15">
      <c r="B191" s="1"/>
      <c r="C191" s="756" t="s">
        <v>528</v>
      </c>
      <c r="D191" s="756"/>
      <c r="E191" s="756"/>
      <c r="F191" s="756"/>
      <c r="G191" s="756"/>
      <c r="H191" s="501"/>
      <c r="I191" s="161"/>
      <c r="J191" s="161"/>
      <c r="K191" s="161"/>
      <c r="L191" s="161"/>
      <c r="M191" s="161"/>
      <c r="N191" s="161"/>
      <c r="O191" s="155"/>
    </row>
    <row r="192" spans="2:15">
      <c r="B192" s="1"/>
      <c r="C192" s="754" t="s">
        <v>529</v>
      </c>
      <c r="D192" s="754"/>
      <c r="E192" s="754"/>
      <c r="F192" s="754"/>
      <c r="G192" s="754"/>
      <c r="H192" s="501"/>
      <c r="I192" s="161"/>
      <c r="J192" s="161"/>
      <c r="K192" s="161"/>
      <c r="L192" s="161"/>
      <c r="M192" s="161"/>
      <c r="N192" s="161"/>
      <c r="O192" s="155"/>
    </row>
    <row r="193" spans="2:15">
      <c r="B193" s="1"/>
      <c r="C193" s="754" t="str">
        <f>C180</f>
        <v>3) Premium income and Insurance claims include transfer balance. Funds exclude buffer capital.</v>
      </c>
      <c r="D193" s="754"/>
      <c r="E193" s="754"/>
      <c r="F193" s="754"/>
      <c r="G193" s="754"/>
      <c r="H193" s="233"/>
      <c r="I193" s="1"/>
      <c r="J193" s="1"/>
      <c r="K193" s="1"/>
      <c r="L193" s="161"/>
      <c r="M193" s="161"/>
      <c r="N193" s="161"/>
      <c r="O193" s="155"/>
    </row>
    <row r="194" spans="2:15">
      <c r="B194" s="1"/>
      <c r="C194" s="821"/>
      <c r="D194" s="821" t="e">
        <f>#REF!</f>
        <v>#REF!</v>
      </c>
      <c r="E194" s="821" t="e">
        <f>#REF!</f>
        <v>#REF!</v>
      </c>
      <c r="F194" s="821" t="e">
        <f>#REF!</f>
        <v>#REF!</v>
      </c>
      <c r="G194" s="821" t="e">
        <f>#REF!</f>
        <v>#REF!</v>
      </c>
      <c r="H194" s="233"/>
      <c r="I194" s="1"/>
      <c r="J194" s="1"/>
      <c r="K194" s="1"/>
      <c r="L194" s="161"/>
      <c r="M194" s="161"/>
      <c r="N194" s="161"/>
      <c r="O194" s="155"/>
    </row>
    <row r="195" spans="2:15">
      <c r="B195" s="1"/>
      <c r="C195" s="78"/>
      <c r="D195" s="78"/>
      <c r="E195" s="78"/>
      <c r="F195" s="78"/>
      <c r="G195" s="78"/>
      <c r="H195" s="233"/>
      <c r="I195" s="1"/>
      <c r="J195" s="1"/>
      <c r="K195" s="1"/>
      <c r="L195" s="161"/>
      <c r="M195" s="161"/>
      <c r="N195" s="161"/>
      <c r="O195" s="155"/>
    </row>
    <row r="196" spans="2:15">
      <c r="B196" s="1"/>
      <c r="C196" s="812" t="s">
        <v>225</v>
      </c>
      <c r="D196" s="812"/>
      <c r="E196" s="812"/>
      <c r="F196" s="812"/>
      <c r="G196" s="812"/>
      <c r="H196" s="812"/>
      <c r="I196" s="50"/>
      <c r="J196" s="50"/>
      <c r="K196" s="50"/>
      <c r="L196" s="50"/>
      <c r="M196" s="161"/>
      <c r="N196" s="161"/>
      <c r="O196" s="155"/>
    </row>
    <row r="197" spans="2:15">
      <c r="B197" s="1"/>
      <c r="C197" s="816" t="s">
        <v>70</v>
      </c>
      <c r="D197" s="19">
        <v>2015</v>
      </c>
      <c r="E197" s="19">
        <v>2014</v>
      </c>
      <c r="F197" s="19" t="s">
        <v>307</v>
      </c>
      <c r="G197" s="19" t="s">
        <v>307</v>
      </c>
      <c r="H197" s="20" t="s">
        <v>307</v>
      </c>
      <c r="I197" s="174"/>
      <c r="J197" s="174"/>
      <c r="K197" s="174"/>
      <c r="L197" s="174"/>
      <c r="M197" s="161"/>
      <c r="N197" s="161"/>
      <c r="O197" s="155"/>
    </row>
    <row r="198" spans="2:15">
      <c r="B198" s="1"/>
      <c r="C198" s="816">
        <v>0</v>
      </c>
      <c r="D198" s="20" t="s">
        <v>310</v>
      </c>
      <c r="E198" s="20" t="s">
        <v>311</v>
      </c>
      <c r="F198" s="20" t="s">
        <v>312</v>
      </c>
      <c r="G198" s="20" t="s">
        <v>313</v>
      </c>
      <c r="H198" s="20" t="s">
        <v>310</v>
      </c>
      <c r="I198" s="163"/>
      <c r="J198" s="163"/>
      <c r="K198" s="163"/>
      <c r="L198" s="163"/>
      <c r="M198" s="161"/>
      <c r="N198" s="161"/>
      <c r="O198" s="155"/>
    </row>
    <row r="199" spans="2:15">
      <c r="B199" s="1"/>
      <c r="C199" s="3" t="s">
        <v>540</v>
      </c>
      <c r="D199" s="33">
        <v>5855.8331609999996</v>
      </c>
      <c r="E199" s="47">
        <v>5814.48513</v>
      </c>
      <c r="F199" s="47">
        <v>3812.1</v>
      </c>
      <c r="G199" s="47">
        <v>3701.2729260000001</v>
      </c>
      <c r="H199" s="186">
        <v>2792.822823</v>
      </c>
      <c r="I199" s="75"/>
      <c r="J199" s="75"/>
      <c r="K199" s="75"/>
      <c r="L199" s="75"/>
      <c r="M199" s="161"/>
      <c r="N199" s="161"/>
      <c r="O199" s="155"/>
    </row>
    <row r="200" spans="2:15">
      <c r="B200" s="1"/>
      <c r="C200" s="3" t="s">
        <v>541</v>
      </c>
      <c r="D200" s="33">
        <v>12836.2</v>
      </c>
      <c r="E200" s="47">
        <v>13363.8</v>
      </c>
      <c r="F200" s="47">
        <v>10117.294</v>
      </c>
      <c r="G200" s="47">
        <v>8866.2999999999993</v>
      </c>
      <c r="H200" s="186">
        <v>6698.2999999999993</v>
      </c>
      <c r="I200" s="75"/>
      <c r="J200" s="75"/>
      <c r="K200" s="75"/>
      <c r="L200" s="75"/>
      <c r="M200" s="161"/>
      <c r="N200" s="161"/>
      <c r="O200" s="155"/>
    </row>
    <row r="201" spans="2:15">
      <c r="B201" s="1"/>
      <c r="C201" s="3" t="s">
        <v>542</v>
      </c>
      <c r="D201" s="33">
        <v>4881.086773</v>
      </c>
      <c r="E201" s="47">
        <v>5117.7832680000001</v>
      </c>
      <c r="F201" s="47">
        <v>4297.5</v>
      </c>
      <c r="G201" s="47">
        <v>4309.5798379999997</v>
      </c>
      <c r="H201" s="186">
        <v>4442.5118300000004</v>
      </c>
      <c r="I201" s="75"/>
      <c r="J201" s="75"/>
      <c r="K201" s="75"/>
      <c r="L201" s="75"/>
      <c r="M201" s="161"/>
      <c r="N201" s="161"/>
      <c r="O201" s="155"/>
    </row>
    <row r="202" spans="2:15">
      <c r="B202" s="1"/>
      <c r="C202" s="3" t="s">
        <v>298</v>
      </c>
      <c r="D202" s="33">
        <v>3963.8382580000002</v>
      </c>
      <c r="E202" s="47">
        <v>4125</v>
      </c>
      <c r="F202" s="47">
        <v>4138</v>
      </c>
      <c r="G202" s="47">
        <v>4196</v>
      </c>
      <c r="H202" s="186">
        <v>4096</v>
      </c>
      <c r="I202" s="75"/>
      <c r="J202" s="75"/>
      <c r="K202" s="75"/>
      <c r="L202" s="75"/>
      <c r="M202" s="161"/>
      <c r="N202" s="161"/>
      <c r="O202" s="155"/>
    </row>
    <row r="203" spans="2:15">
      <c r="B203" s="1"/>
      <c r="C203" s="3" t="s">
        <v>543</v>
      </c>
      <c r="D203" s="33">
        <v>1100</v>
      </c>
      <c r="E203" s="47">
        <v>0</v>
      </c>
      <c r="F203" s="47">
        <v>3552</v>
      </c>
      <c r="G203" s="47">
        <v>2687</v>
      </c>
      <c r="H203" s="186">
        <v>1762</v>
      </c>
      <c r="I203" s="75"/>
      <c r="J203" s="75"/>
      <c r="K203" s="75"/>
      <c r="L203" s="75"/>
      <c r="M203" s="161"/>
      <c r="N203" s="161"/>
      <c r="O203" s="155"/>
    </row>
    <row r="204" spans="2:15" ht="27.75" customHeight="1">
      <c r="B204" s="1"/>
      <c r="C204" s="392" t="s">
        <v>544</v>
      </c>
      <c r="D204" s="33">
        <v>90</v>
      </c>
      <c r="E204" s="47">
        <v>360</v>
      </c>
      <c r="F204" s="35">
        <v>270</v>
      </c>
      <c r="G204" s="47">
        <v>180</v>
      </c>
      <c r="H204" s="186">
        <v>90</v>
      </c>
      <c r="I204" s="75"/>
      <c r="J204" s="75"/>
      <c r="K204" s="75"/>
      <c r="L204" s="75"/>
      <c r="M204" s="161"/>
      <c r="N204" s="161"/>
      <c r="O204" s="155"/>
    </row>
    <row r="205" spans="2:15">
      <c r="B205" s="1"/>
      <c r="C205" s="3" t="s">
        <v>130</v>
      </c>
      <c r="D205" s="33">
        <v>9597</v>
      </c>
      <c r="E205" s="47">
        <v>9147</v>
      </c>
      <c r="F205" s="47">
        <v>10540</v>
      </c>
      <c r="G205" s="47">
        <v>10838</v>
      </c>
      <c r="H205" s="186">
        <v>10417</v>
      </c>
      <c r="I205" s="75"/>
      <c r="J205" s="75"/>
      <c r="K205" s="75"/>
      <c r="L205" s="75"/>
      <c r="M205" s="161"/>
      <c r="N205" s="161"/>
      <c r="O205" s="155"/>
    </row>
    <row r="206" spans="2:15" ht="13.5" customHeight="1">
      <c r="B206" s="1"/>
      <c r="C206" s="132" t="s">
        <v>68</v>
      </c>
      <c r="D206" s="98">
        <v>38323.958191999998</v>
      </c>
      <c r="E206" s="65">
        <v>37928.068398000003</v>
      </c>
      <c r="F206" s="65">
        <v>36726.894</v>
      </c>
      <c r="G206" s="65">
        <v>34778.152763999999</v>
      </c>
      <c r="H206" s="192">
        <v>30298.634653000001</v>
      </c>
      <c r="I206" s="53"/>
      <c r="J206" s="53"/>
      <c r="K206" s="53"/>
      <c r="L206" s="53"/>
      <c r="M206" s="161"/>
      <c r="N206" s="161"/>
      <c r="O206" s="155"/>
    </row>
    <row r="207" spans="2:15" ht="29.25" customHeight="1">
      <c r="B207" s="1"/>
      <c r="C207" s="819" t="s">
        <v>545</v>
      </c>
      <c r="D207" s="819">
        <v>0</v>
      </c>
      <c r="E207" s="819">
        <v>0</v>
      </c>
      <c r="F207" s="819">
        <v>0</v>
      </c>
      <c r="G207" s="819">
        <v>0</v>
      </c>
      <c r="H207" s="765">
        <v>0</v>
      </c>
      <c r="I207" s="161"/>
      <c r="J207" s="161"/>
      <c r="K207" s="161"/>
      <c r="L207" s="161"/>
      <c r="M207" s="161"/>
      <c r="N207" s="161"/>
      <c r="O207" s="155"/>
    </row>
    <row r="208" spans="2:15" ht="16.5" customHeight="1">
      <c r="B208" s="1"/>
      <c r="C208" s="820">
        <v>0</v>
      </c>
      <c r="D208" s="820">
        <v>0</v>
      </c>
      <c r="E208" s="820">
        <v>0</v>
      </c>
      <c r="F208" s="820">
        <v>0</v>
      </c>
      <c r="G208" s="820">
        <v>0</v>
      </c>
      <c r="H208" s="503">
        <v>0</v>
      </c>
      <c r="I208" s="1"/>
      <c r="J208" s="1"/>
      <c r="K208" s="1"/>
      <c r="L208" s="161"/>
      <c r="M208" s="161"/>
      <c r="N208" s="161"/>
      <c r="O208" s="155"/>
    </row>
    <row r="209" spans="2:15" ht="5.25" customHeight="1">
      <c r="B209" s="402"/>
      <c r="C209" s="491"/>
      <c r="D209" s="491"/>
      <c r="E209" s="491"/>
      <c r="F209" s="491"/>
      <c r="G209" s="491"/>
      <c r="H209" s="521"/>
      <c r="I209" s="402"/>
      <c r="J209" s="402"/>
      <c r="K209" s="402"/>
      <c r="L209" s="161"/>
      <c r="M209" s="161"/>
      <c r="N209" s="161"/>
      <c r="O209" s="155"/>
    </row>
    <row r="210" spans="2:15" ht="18.75">
      <c r="B210" s="1"/>
      <c r="C210" s="622" t="s">
        <v>289</v>
      </c>
      <c r="D210" s="1"/>
      <c r="E210" s="1"/>
      <c r="F210" s="1"/>
      <c r="G210" s="1"/>
      <c r="H210" s="233"/>
      <c r="I210" s="1"/>
      <c r="J210" s="1"/>
      <c r="K210" s="1"/>
      <c r="L210" s="161"/>
      <c r="M210" s="161"/>
      <c r="N210" s="161"/>
      <c r="O210" s="155"/>
    </row>
    <row r="211" spans="2:15" hidden="1">
      <c r="B211" s="1"/>
      <c r="C211" s="1"/>
      <c r="D211" s="1"/>
      <c r="E211" s="1"/>
      <c r="F211" s="1"/>
      <c r="G211" s="1"/>
      <c r="H211" s="233"/>
      <c r="I211" s="1"/>
      <c r="J211" s="1"/>
      <c r="K211" s="1"/>
      <c r="L211" s="161"/>
      <c r="M211" s="161"/>
      <c r="N211" s="161"/>
      <c r="O211" s="155"/>
    </row>
    <row r="212" spans="2:15" hidden="1">
      <c r="B212" s="1"/>
      <c r="C212" s="1"/>
      <c r="D212" s="1"/>
      <c r="E212" s="1"/>
      <c r="F212" s="1"/>
      <c r="G212" s="402"/>
      <c r="H212" s="233"/>
      <c r="I212" s="402"/>
      <c r="J212" s="1"/>
      <c r="K212" s="1"/>
      <c r="L212" s="161"/>
      <c r="M212" s="161"/>
      <c r="N212" s="161"/>
      <c r="O212" s="155"/>
    </row>
    <row r="213" spans="2:15" hidden="1">
      <c r="B213" s="1"/>
      <c r="C213" s="402"/>
      <c r="D213" s="423"/>
      <c r="E213" s="423"/>
      <c r="F213" s="423"/>
      <c r="G213" s="423"/>
      <c r="H213" s="522"/>
      <c r="I213" s="423"/>
      <c r="J213" s="1"/>
      <c r="K213" s="1"/>
      <c r="L213" s="161"/>
      <c r="M213" s="161"/>
      <c r="N213" s="161"/>
      <c r="O213" s="155"/>
    </row>
    <row r="214" spans="2:15">
      <c r="B214" s="1"/>
      <c r="C214" s="812" t="s">
        <v>121</v>
      </c>
      <c r="D214" s="812"/>
      <c r="E214" s="812"/>
      <c r="F214" s="812"/>
      <c r="G214" s="812"/>
      <c r="H214" s="812"/>
      <c r="I214" s="402"/>
      <c r="J214" s="1"/>
      <c r="K214" s="1"/>
      <c r="L214" s="161"/>
      <c r="M214" s="161"/>
      <c r="N214" s="161"/>
      <c r="O214" s="155"/>
    </row>
    <row r="215" spans="2:15" ht="25.5">
      <c r="B215" s="1"/>
      <c r="C215" s="473" t="s">
        <v>125</v>
      </c>
      <c r="D215" s="474" t="s">
        <v>75</v>
      </c>
      <c r="E215" s="474" t="s">
        <v>76</v>
      </c>
      <c r="F215" s="474" t="s">
        <v>77</v>
      </c>
      <c r="G215" s="423"/>
      <c r="H215" s="522"/>
      <c r="I215" s="423"/>
      <c r="J215" s="423"/>
      <c r="K215" s="423"/>
      <c r="L215" s="423"/>
      <c r="M215" s="423"/>
      <c r="N215" s="423"/>
    </row>
    <row r="216" spans="2:15">
      <c r="B216" s="1"/>
      <c r="C216" s="422" t="s">
        <v>360</v>
      </c>
      <c r="D216" s="423">
        <v>0.11716084768309665</v>
      </c>
      <c r="E216" s="423">
        <v>6.4899194814704672E-2</v>
      </c>
      <c r="F216" s="423">
        <v>6.4899194814704672E-2</v>
      </c>
      <c r="G216" s="423"/>
      <c r="H216" s="522"/>
      <c r="I216" s="423"/>
      <c r="J216" s="423"/>
      <c r="K216" s="423"/>
      <c r="L216" s="423"/>
      <c r="M216" s="423"/>
      <c r="N216" s="423"/>
    </row>
    <row r="217" spans="2:15">
      <c r="B217" s="1"/>
      <c r="C217" s="422" t="s">
        <v>361</v>
      </c>
      <c r="D217" s="423">
        <v>0.45899006215327381</v>
      </c>
      <c r="E217" s="423">
        <v>0.29032771061190094</v>
      </c>
      <c r="F217" s="423">
        <v>0.29032771061190094</v>
      </c>
      <c r="G217" s="423"/>
      <c r="H217" s="522"/>
      <c r="I217" s="423"/>
      <c r="J217" s="423"/>
      <c r="K217" s="423"/>
      <c r="L217" s="423"/>
      <c r="M217" s="423"/>
      <c r="N217" s="423"/>
    </row>
    <row r="218" spans="2:15">
      <c r="B218" s="1"/>
      <c r="C218" s="422" t="s">
        <v>362</v>
      </c>
      <c r="D218" s="423">
        <v>0.29865379799247627</v>
      </c>
      <c r="E218" s="423">
        <v>0.51090719175392496</v>
      </c>
      <c r="F218" s="423">
        <v>0.51090719175392496</v>
      </c>
      <c r="G218" s="423"/>
      <c r="H218" s="522"/>
      <c r="I218" s="423"/>
      <c r="J218" s="423"/>
      <c r="K218" s="423"/>
      <c r="L218" s="423"/>
      <c r="M218" s="423"/>
      <c r="N218" s="423"/>
    </row>
    <row r="219" spans="2:15">
      <c r="B219" s="1"/>
      <c r="C219" s="422" t="s">
        <v>363</v>
      </c>
      <c r="D219" s="423">
        <v>9.9311808012601088E-2</v>
      </c>
      <c r="E219" s="423">
        <v>0.11473101315272452</v>
      </c>
      <c r="F219" s="423">
        <v>0.11473101315272452</v>
      </c>
      <c r="G219" s="423"/>
      <c r="H219" s="522"/>
      <c r="I219" s="423"/>
      <c r="J219" s="423"/>
      <c r="K219" s="423"/>
      <c r="L219" s="423"/>
      <c r="M219" s="423"/>
      <c r="N219" s="423"/>
    </row>
    <row r="220" spans="2:15">
      <c r="B220" s="1"/>
      <c r="C220" s="744" t="s">
        <v>6</v>
      </c>
      <c r="D220" s="745">
        <v>2.5883484158552239E-2</v>
      </c>
      <c r="E220" s="745">
        <v>1.9134889666744925E-2</v>
      </c>
      <c r="F220" s="745">
        <v>1.9134889666744925E-2</v>
      </c>
      <c r="G220" s="423"/>
      <c r="H220" s="522"/>
      <c r="I220" s="423"/>
      <c r="J220" s="423"/>
      <c r="K220" s="423"/>
      <c r="L220" s="423"/>
      <c r="M220" s="423"/>
      <c r="N220" s="423"/>
    </row>
    <row r="221" spans="2:15">
      <c r="B221" s="1"/>
      <c r="C221" s="422">
        <v>0</v>
      </c>
      <c r="D221" s="423"/>
      <c r="E221" s="423"/>
      <c r="F221" s="423"/>
      <c r="G221" s="1"/>
      <c r="H221" s="522"/>
      <c r="I221" s="423"/>
      <c r="J221" s="423"/>
      <c r="K221" s="423"/>
      <c r="L221" s="423"/>
      <c r="M221" s="423"/>
      <c r="N221" s="423"/>
      <c r="O221" s="155"/>
    </row>
    <row r="222" spans="2:15">
      <c r="B222" s="1"/>
      <c r="C222" s="1"/>
      <c r="D222" s="1"/>
      <c r="E222" s="1"/>
      <c r="F222" s="1"/>
      <c r="G222" s="1"/>
      <c r="H222" s="233"/>
      <c r="I222" s="1"/>
      <c r="J222" s="161"/>
      <c r="K222" s="161"/>
      <c r="L222" s="161"/>
      <c r="M222" s="161"/>
      <c r="N222" s="161"/>
      <c r="O222" s="155"/>
    </row>
    <row r="223" spans="2:15">
      <c r="B223" s="1"/>
      <c r="C223" s="812" t="s">
        <v>290</v>
      </c>
      <c r="D223" s="812"/>
      <c r="E223" s="812"/>
      <c r="F223" s="812"/>
      <c r="G223" s="812"/>
      <c r="H223" s="812"/>
      <c r="I223" s="1"/>
      <c r="J223" s="161"/>
      <c r="K223" s="161"/>
      <c r="L223" s="161"/>
      <c r="M223" s="161"/>
      <c r="N223" s="161"/>
      <c r="O223" s="155"/>
    </row>
    <row r="224" spans="2:15" ht="25.5">
      <c r="B224" s="1"/>
      <c r="C224" s="446" t="s">
        <v>70</v>
      </c>
      <c r="D224" s="102" t="str">
        <f>D252</f>
        <v>Defined Benefit</v>
      </c>
      <c r="E224" s="102" t="s">
        <v>549</v>
      </c>
      <c r="F224" s="706" t="s">
        <v>520</v>
      </c>
      <c r="G224" s="1"/>
      <c r="H224" s="233"/>
      <c r="I224" s="1"/>
      <c r="J224" s="161"/>
      <c r="K224" s="161"/>
      <c r="L224" s="161"/>
      <c r="M224" s="161"/>
      <c r="N224" s="161"/>
      <c r="O224" s="155"/>
    </row>
    <row r="225" spans="2:15">
      <c r="B225" s="1"/>
      <c r="C225" s="103" t="s">
        <v>550</v>
      </c>
      <c r="D225" s="104">
        <v>1.5309371965009921E-2</v>
      </c>
      <c r="E225" s="104">
        <v>1.4269572933924612E-2</v>
      </c>
      <c r="F225" s="104">
        <v>1.0879255342205907E-2</v>
      </c>
      <c r="G225" s="1"/>
      <c r="H225" s="233"/>
      <c r="I225" s="1"/>
      <c r="J225" s="1"/>
      <c r="K225" s="1"/>
      <c r="L225" s="161"/>
      <c r="M225" s="161"/>
      <c r="N225" s="161"/>
      <c r="O225" s="155"/>
    </row>
    <row r="226" spans="2:15" ht="19.5" customHeight="1">
      <c r="B226" s="1"/>
      <c r="C226" s="103" t="s">
        <v>551</v>
      </c>
      <c r="D226" s="440">
        <v>2.7079816125253418E-2</v>
      </c>
      <c r="E226" s="440">
        <v>3.4718747599108889E-2</v>
      </c>
      <c r="F226" s="104">
        <v>3.6718205753581451E-2</v>
      </c>
      <c r="G226" s="1"/>
      <c r="H226" s="233"/>
      <c r="I226" s="1"/>
      <c r="J226" s="1"/>
      <c r="K226" s="1"/>
      <c r="L226" s="161"/>
      <c r="M226" s="161"/>
      <c r="N226" s="161"/>
      <c r="O226" s="155"/>
    </row>
    <row r="227" spans="2:15">
      <c r="B227" s="1"/>
      <c r="C227" s="103" t="s">
        <v>552</v>
      </c>
      <c r="D227" s="475">
        <v>55.744097017957493</v>
      </c>
      <c r="E227" s="475">
        <v>93.383993248694807</v>
      </c>
      <c r="F227" s="475">
        <v>14.80898139092616</v>
      </c>
      <c r="G227" s="1"/>
      <c r="H227" s="233"/>
      <c r="I227" s="1"/>
      <c r="J227" s="1"/>
      <c r="K227" s="1"/>
      <c r="L227" s="161"/>
      <c r="M227" s="161"/>
      <c r="N227" s="161"/>
      <c r="O227" s="155"/>
    </row>
    <row r="228" spans="2:15">
      <c r="B228" s="1"/>
      <c r="C228" s="103" t="s">
        <v>553</v>
      </c>
      <c r="D228" s="476">
        <v>2220.6424653300001</v>
      </c>
      <c r="E228" s="476">
        <v>1800.681416935169</v>
      </c>
      <c r="F228" s="476">
        <v>863.37357981999992</v>
      </c>
      <c r="G228" s="1"/>
      <c r="H228" s="233"/>
      <c r="I228" s="1"/>
      <c r="J228" s="1"/>
      <c r="K228" s="1"/>
      <c r="L228" s="161"/>
      <c r="M228" s="161"/>
      <c r="N228" s="161"/>
      <c r="O228" s="155"/>
    </row>
    <row r="229" spans="2:15">
      <c r="B229" s="1"/>
      <c r="C229" s="103" t="s">
        <v>554</v>
      </c>
      <c r="D229" s="476">
        <v>2693.9548678699998</v>
      </c>
      <c r="E229" s="476">
        <v>2598.3753007800001</v>
      </c>
      <c r="F229" s="476">
        <v>435.35407673000003</v>
      </c>
      <c r="G229" s="1"/>
      <c r="H229" s="233"/>
      <c r="I229" s="1"/>
      <c r="J229" s="1"/>
      <c r="K229" s="1"/>
      <c r="L229" s="161"/>
      <c r="M229" s="161"/>
      <c r="N229" s="161"/>
      <c r="O229" s="155"/>
    </row>
    <row r="230" spans="2:15">
      <c r="B230" s="1"/>
      <c r="C230" s="103" t="s">
        <v>555</v>
      </c>
      <c r="D230" s="476">
        <v>743.87184175749996</v>
      </c>
      <c r="E230" s="476">
        <v>91.598495099999994</v>
      </c>
      <c r="F230" s="476">
        <v>0</v>
      </c>
      <c r="G230" s="1"/>
      <c r="H230" s="233"/>
      <c r="I230" s="1"/>
      <c r="J230" s="1"/>
      <c r="K230" s="1"/>
      <c r="L230" s="161"/>
      <c r="M230" s="161"/>
      <c r="N230" s="161"/>
      <c r="O230" s="155"/>
    </row>
    <row r="231" spans="2:15">
      <c r="B231" s="1"/>
      <c r="C231" s="105" t="s">
        <v>157</v>
      </c>
      <c r="D231" s="106">
        <v>4.1716219887186601E-2</v>
      </c>
      <c r="E231" s="106">
        <v>4.3817364538081813E-2</v>
      </c>
      <c r="F231" s="106">
        <v>4.1111653370385866E-2</v>
      </c>
      <c r="G231" s="1"/>
      <c r="H231" s="233"/>
      <c r="I231" s="1"/>
      <c r="J231" s="1"/>
      <c r="K231" s="1"/>
      <c r="L231" s="161"/>
      <c r="M231" s="161"/>
      <c r="N231" s="161"/>
      <c r="O231" s="155"/>
    </row>
    <row r="232" spans="2:15" ht="15" customHeight="1">
      <c r="B232" s="1"/>
      <c r="C232" s="746" t="s">
        <v>364</v>
      </c>
      <c r="D232" s="746"/>
      <c r="E232" s="746"/>
      <c r="F232" s="746"/>
      <c r="G232" s="764"/>
      <c r="H232" s="233"/>
      <c r="I232" s="1"/>
      <c r="J232" s="1"/>
      <c r="K232" s="1"/>
      <c r="L232" s="161"/>
      <c r="M232" s="161"/>
      <c r="N232" s="161"/>
      <c r="O232" s="155"/>
    </row>
    <row r="233" spans="2:15" ht="12.75" customHeight="1">
      <c r="B233" s="1"/>
      <c r="C233" s="822">
        <v>0</v>
      </c>
      <c r="D233" s="822">
        <v>0</v>
      </c>
      <c r="E233" s="822">
        <v>0</v>
      </c>
      <c r="F233" s="822">
        <v>0</v>
      </c>
      <c r="G233" s="1"/>
      <c r="H233" s="233"/>
      <c r="I233" s="1"/>
      <c r="J233" s="1"/>
      <c r="K233" s="1"/>
      <c r="L233" s="161"/>
      <c r="M233" s="161"/>
      <c r="N233" s="161"/>
      <c r="O233" s="155"/>
    </row>
    <row r="234" spans="2:15" ht="12.75" customHeight="1">
      <c r="B234" s="402"/>
      <c r="C234" s="107"/>
      <c r="D234" s="100"/>
      <c r="E234" s="100"/>
      <c r="F234" s="100"/>
      <c r="G234" s="402"/>
      <c r="H234" s="233"/>
      <c r="I234" s="402"/>
      <c r="J234" s="402"/>
      <c r="K234" s="402"/>
      <c r="L234" s="161"/>
      <c r="M234" s="161"/>
      <c r="N234" s="161"/>
      <c r="O234" s="155"/>
    </row>
    <row r="235" spans="2:15">
      <c r="B235" s="1"/>
      <c r="C235" s="812" t="s">
        <v>291</v>
      </c>
      <c r="D235" s="812"/>
      <c r="E235" s="812"/>
      <c r="F235" s="812"/>
      <c r="G235" s="812"/>
      <c r="H235" s="812"/>
      <c r="I235" s="1"/>
      <c r="J235" s="1"/>
      <c r="K235" s="1"/>
      <c r="L235" s="161"/>
      <c r="M235" s="161"/>
      <c r="N235" s="161"/>
      <c r="O235" s="155"/>
    </row>
    <row r="236" spans="2:15" ht="25.5" customHeight="1">
      <c r="B236" s="1"/>
      <c r="C236" s="447" t="s">
        <v>70</v>
      </c>
      <c r="D236" s="461" t="str">
        <f>D252</f>
        <v>Defined Benefit</v>
      </c>
      <c r="E236" s="461" t="str">
        <f>E252</f>
        <v>Pay-Out</v>
      </c>
      <c r="F236" s="461" t="s">
        <v>337</v>
      </c>
      <c r="G236" s="461" t="s">
        <v>338</v>
      </c>
      <c r="H236" s="461" t="s">
        <v>339</v>
      </c>
      <c r="I236" s="402"/>
      <c r="J236" s="1"/>
      <c r="K236" s="402"/>
      <c r="L236" s="402"/>
      <c r="M236" s="402"/>
      <c r="N236" s="402"/>
      <c r="O236" s="155"/>
    </row>
    <row r="237" spans="2:15">
      <c r="B237" s="1"/>
      <c r="C237" s="448" t="s">
        <v>340</v>
      </c>
      <c r="D237" s="454">
        <v>0.03</v>
      </c>
      <c r="E237" s="454">
        <v>0.01</v>
      </c>
      <c r="F237" s="454">
        <v>4.2000000000000003E-2</v>
      </c>
      <c r="G237" s="454">
        <v>2.5000000000000001E-2</v>
      </c>
      <c r="H237" s="454">
        <v>2.7E-2</v>
      </c>
      <c r="I237" s="402"/>
      <c r="J237" s="402"/>
      <c r="K237" s="402"/>
      <c r="L237" s="402"/>
      <c r="M237" s="402"/>
      <c r="N237" s="402"/>
    </row>
    <row r="238" spans="2:15" ht="25.5">
      <c r="B238" s="1"/>
      <c r="C238" s="553" t="s">
        <v>341</v>
      </c>
      <c r="D238" s="551">
        <v>3.5000000000000003E-2</v>
      </c>
      <c r="E238" s="552" t="s">
        <v>342</v>
      </c>
      <c r="F238" s="552" t="s">
        <v>343</v>
      </c>
      <c r="G238" s="552" t="s">
        <v>344</v>
      </c>
      <c r="H238" s="552" t="s">
        <v>342</v>
      </c>
      <c r="I238" s="402"/>
      <c r="J238" s="402"/>
      <c r="K238" s="402"/>
      <c r="L238" s="402"/>
      <c r="M238" s="402"/>
      <c r="N238" s="402"/>
    </row>
    <row r="239" spans="2:15">
      <c r="B239" s="1"/>
      <c r="C239" s="448" t="s">
        <v>345</v>
      </c>
      <c r="D239" s="455">
        <v>40662</v>
      </c>
      <c r="E239" s="455">
        <v>4427</v>
      </c>
      <c r="F239" s="455">
        <v>12333</v>
      </c>
      <c r="G239" s="455">
        <v>13892</v>
      </c>
      <c r="H239" s="455">
        <v>11211</v>
      </c>
      <c r="I239" s="402"/>
      <c r="J239" s="402"/>
      <c r="K239" s="402"/>
      <c r="L239" s="402"/>
      <c r="M239" s="402"/>
      <c r="N239" s="402"/>
    </row>
    <row r="240" spans="2:15">
      <c r="B240" s="1"/>
      <c r="C240" s="448" t="s">
        <v>346</v>
      </c>
      <c r="D240" s="455">
        <v>5066</v>
      </c>
      <c r="E240" s="455">
        <v>350</v>
      </c>
      <c r="F240" s="455">
        <v>2512</v>
      </c>
      <c r="G240" s="455">
        <v>700</v>
      </c>
      <c r="H240" s="455">
        <v>44</v>
      </c>
      <c r="I240" s="402"/>
      <c r="J240" s="402"/>
      <c r="K240" s="402"/>
      <c r="L240" s="402"/>
      <c r="M240" s="402"/>
      <c r="N240" s="402"/>
    </row>
    <row r="241" spans="2:15">
      <c r="B241" s="1"/>
      <c r="C241" s="448" t="s">
        <v>347</v>
      </c>
      <c r="D241" s="456">
        <v>56</v>
      </c>
      <c r="E241" s="456">
        <v>50</v>
      </c>
      <c r="F241" s="456">
        <v>8</v>
      </c>
      <c r="G241" s="456">
        <v>615</v>
      </c>
      <c r="H241" s="456">
        <v>2673</v>
      </c>
      <c r="I241" s="402"/>
      <c r="J241" s="402"/>
      <c r="K241" s="402"/>
      <c r="L241" s="402"/>
      <c r="M241" s="402"/>
      <c r="N241" s="402"/>
    </row>
    <row r="242" spans="2:15">
      <c r="B242" s="1"/>
      <c r="C242" s="448" t="s">
        <v>256</v>
      </c>
      <c r="D242" s="457">
        <v>1.2999999999999999E-2</v>
      </c>
      <c r="E242" s="457">
        <v>1.2E-2</v>
      </c>
      <c r="F242" s="457">
        <v>2.3E-2</v>
      </c>
      <c r="G242" s="457">
        <v>1.2999999999999999E-2</v>
      </c>
      <c r="H242" s="457">
        <v>0.01</v>
      </c>
      <c r="I242" s="402"/>
      <c r="J242" s="402"/>
      <c r="K242" s="402"/>
      <c r="L242" s="402"/>
      <c r="M242" s="402"/>
      <c r="N242" s="402"/>
    </row>
    <row r="243" spans="2:15">
      <c r="B243" s="1"/>
      <c r="C243" s="449" t="s">
        <v>348</v>
      </c>
      <c r="D243" s="458">
        <v>5.9</v>
      </c>
      <c r="E243" s="458">
        <v>1.4</v>
      </c>
      <c r="F243" s="458">
        <v>5</v>
      </c>
      <c r="G243" s="458">
        <v>5.7</v>
      </c>
      <c r="H243" s="458">
        <v>5.6</v>
      </c>
      <c r="I243" s="402"/>
      <c r="J243" s="402"/>
      <c r="K243" s="402"/>
      <c r="L243" s="402"/>
      <c r="M243" s="402"/>
      <c r="N243" s="402"/>
    </row>
    <row r="244" spans="2:15">
      <c r="B244" s="1"/>
      <c r="C244" s="450" t="s">
        <v>349</v>
      </c>
      <c r="D244" s="459">
        <v>8.9999999999999993E-3</v>
      </c>
      <c r="E244" s="459">
        <v>1E-3</v>
      </c>
      <c r="F244" s="459">
        <v>8.9999999999999993E-3</v>
      </c>
      <c r="G244" s="459">
        <v>8.9999999999999993E-3</v>
      </c>
      <c r="H244" s="459">
        <v>8.9999999999999993E-3</v>
      </c>
      <c r="I244" s="402"/>
      <c r="J244" s="402"/>
      <c r="K244" s="402"/>
      <c r="L244" s="402"/>
      <c r="M244" s="402"/>
      <c r="N244" s="402"/>
    </row>
    <row r="245" spans="2:15">
      <c r="B245" s="1"/>
      <c r="C245" s="451" t="s">
        <v>257</v>
      </c>
      <c r="D245" s="460">
        <v>1.0900000000000001</v>
      </c>
      <c r="E245" s="460">
        <v>0</v>
      </c>
      <c r="F245" s="460">
        <v>0</v>
      </c>
      <c r="G245" s="460">
        <v>0</v>
      </c>
      <c r="H245" s="460">
        <v>0</v>
      </c>
      <c r="I245" s="402"/>
      <c r="J245" s="402"/>
      <c r="K245" s="402"/>
      <c r="L245" s="402"/>
      <c r="M245" s="402"/>
      <c r="N245" s="402"/>
    </row>
    <row r="246" spans="2:15" ht="6" customHeight="1">
      <c r="B246" s="1"/>
      <c r="C246" s="760"/>
      <c r="D246" s="760"/>
      <c r="E246" s="760"/>
      <c r="F246" s="760"/>
      <c r="G246" s="760"/>
      <c r="H246" s="760"/>
      <c r="I246" s="402"/>
      <c r="J246" s="402"/>
      <c r="K246" s="402"/>
      <c r="L246" s="402"/>
      <c r="M246" s="402"/>
      <c r="N246" s="402"/>
    </row>
    <row r="247" spans="2:15" ht="15" customHeight="1">
      <c r="B247" s="1"/>
      <c r="C247" s="718" t="s">
        <v>299</v>
      </c>
      <c r="D247" s="718"/>
      <c r="E247" s="718"/>
      <c r="F247" s="718"/>
      <c r="G247" s="718"/>
      <c r="H247" s="718"/>
      <c r="I247" s="402"/>
      <c r="J247" s="402"/>
      <c r="K247" s="402"/>
      <c r="L247" s="402"/>
      <c r="M247" s="402"/>
      <c r="N247" s="402"/>
    </row>
    <row r="248" spans="2:15">
      <c r="B248" s="1"/>
      <c r="C248" s="758" t="s">
        <v>300</v>
      </c>
      <c r="D248" s="718"/>
      <c r="E248" s="718"/>
      <c r="F248" s="718"/>
      <c r="G248" s="718"/>
      <c r="H248" s="718"/>
      <c r="I248" s="402"/>
      <c r="J248" s="402"/>
      <c r="K248" s="402"/>
      <c r="L248" s="402"/>
      <c r="M248" s="402"/>
      <c r="N248" s="402"/>
    </row>
    <row r="249" spans="2:15" ht="17.25" customHeight="1">
      <c r="B249" s="1"/>
      <c r="C249" s="718" t="s">
        <v>301</v>
      </c>
      <c r="D249" s="718">
        <v>0</v>
      </c>
      <c r="E249" s="718">
        <v>0</v>
      </c>
      <c r="F249" s="718">
        <v>0</v>
      </c>
      <c r="G249" s="718">
        <v>0</v>
      </c>
      <c r="H249" s="718">
        <v>0</v>
      </c>
      <c r="I249" s="402"/>
      <c r="J249" s="402"/>
      <c r="K249" s="402"/>
      <c r="L249" s="402"/>
      <c r="M249" s="402"/>
      <c r="N249" s="402"/>
    </row>
    <row r="250" spans="2:15">
      <c r="B250" s="1"/>
      <c r="C250" s="402"/>
      <c r="D250" s="402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</row>
    <row r="251" spans="2:15">
      <c r="B251" s="1"/>
      <c r="C251" s="812" t="s">
        <v>292</v>
      </c>
      <c r="D251" s="812"/>
      <c r="E251" s="812"/>
      <c r="F251" s="812"/>
      <c r="G251" s="812"/>
      <c r="H251" s="812"/>
      <c r="I251" s="402"/>
      <c r="J251" s="402"/>
      <c r="K251" s="402"/>
      <c r="L251" s="402"/>
      <c r="M251" s="402"/>
      <c r="N251" s="402"/>
    </row>
    <row r="252" spans="2:15" ht="25.5">
      <c r="B252" s="1"/>
      <c r="C252" s="473" t="s">
        <v>125</v>
      </c>
      <c r="D252" s="707" t="s">
        <v>75</v>
      </c>
      <c r="E252" s="707" t="s">
        <v>287</v>
      </c>
      <c r="F252" s="707" t="s">
        <v>350</v>
      </c>
      <c r="G252" s="707" t="s">
        <v>351</v>
      </c>
      <c r="H252" s="707" t="s">
        <v>352</v>
      </c>
      <c r="I252" s="402"/>
      <c r="J252" s="402"/>
      <c r="K252" s="402"/>
      <c r="L252" s="402"/>
      <c r="M252" s="402"/>
      <c r="N252" s="402"/>
      <c r="O252" s="155"/>
    </row>
    <row r="253" spans="2:15">
      <c r="B253" s="1"/>
      <c r="C253" s="682" t="s">
        <v>353</v>
      </c>
      <c r="D253" s="683">
        <v>1.8647310298149773E-2</v>
      </c>
      <c r="E253" s="683">
        <v>0</v>
      </c>
      <c r="F253" s="683">
        <v>7.0148869470400263E-2</v>
      </c>
      <c r="G253" s="683">
        <v>1.0724077850862384E-2</v>
      </c>
      <c r="H253" s="683">
        <v>1.7609029239373789E-4</v>
      </c>
      <c r="I253" s="402"/>
      <c r="J253" s="402"/>
      <c r="K253" s="402"/>
      <c r="L253" s="402"/>
      <c r="M253" s="402"/>
      <c r="N253" s="402"/>
      <c r="O253" s="155"/>
    </row>
    <row r="254" spans="2:15">
      <c r="B254" s="1"/>
      <c r="C254" s="682" t="s">
        <v>354</v>
      </c>
      <c r="D254" s="683">
        <v>6.7252330338253008E-2</v>
      </c>
      <c r="E254" s="683">
        <v>0</v>
      </c>
      <c r="F254" s="683">
        <v>0.25293422786267056</v>
      </c>
      <c r="G254" s="683">
        <v>3.8668809681384142E-2</v>
      </c>
      <c r="H254" s="683">
        <v>5.4504138121871254E-4</v>
      </c>
      <c r="I254" s="402"/>
      <c r="J254" s="402"/>
      <c r="K254" s="402"/>
      <c r="L254" s="402"/>
      <c r="M254" s="402"/>
      <c r="N254" s="402"/>
      <c r="O254" s="155"/>
    </row>
    <row r="255" spans="2:15">
      <c r="B255" s="1"/>
      <c r="C255" s="682" t="s">
        <v>355</v>
      </c>
      <c r="D255" s="683">
        <v>0.23394316944419505</v>
      </c>
      <c r="E255" s="683">
        <v>0.16699016836153424</v>
      </c>
      <c r="F255" s="683">
        <v>0.19363632233344941</v>
      </c>
      <c r="G255" s="683">
        <v>0.31302421696673377</v>
      </c>
      <c r="H255" s="683">
        <v>0.45801085051611229</v>
      </c>
      <c r="I255" s="402"/>
      <c r="J255" s="402"/>
      <c r="K255" s="402"/>
      <c r="L255" s="402"/>
      <c r="M255" s="402"/>
      <c r="N255" s="402"/>
      <c r="O255" s="155"/>
    </row>
    <row r="256" spans="2:15">
      <c r="B256" s="1"/>
      <c r="C256" s="682" t="s">
        <v>356</v>
      </c>
      <c r="D256" s="683">
        <v>9.8351900068833889E-2</v>
      </c>
      <c r="E256" s="683">
        <v>0</v>
      </c>
      <c r="F256" s="683">
        <v>7.5722009359240357E-6</v>
      </c>
      <c r="G256" s="683">
        <v>6.7531976390821059E-6</v>
      </c>
      <c r="H256" s="683">
        <v>0</v>
      </c>
      <c r="I256" s="402"/>
      <c r="J256" s="402"/>
      <c r="K256" s="402"/>
      <c r="L256" s="402"/>
      <c r="M256" s="402"/>
      <c r="N256" s="402"/>
      <c r="O256" s="155"/>
    </row>
    <row r="257" spans="2:15">
      <c r="B257" s="402"/>
      <c r="C257" s="682" t="s">
        <v>357</v>
      </c>
      <c r="D257" s="683">
        <v>0.30070054031157123</v>
      </c>
      <c r="E257" s="683">
        <v>0.39208405417950126</v>
      </c>
      <c r="F257" s="683">
        <v>0.29265042177159212</v>
      </c>
      <c r="G257" s="683">
        <v>0.33278407325868803</v>
      </c>
      <c r="H257" s="683">
        <v>0.25074419111666402</v>
      </c>
      <c r="I257" s="402"/>
      <c r="J257" s="402"/>
      <c r="K257" s="402"/>
      <c r="L257" s="402"/>
      <c r="M257" s="402"/>
      <c r="N257" s="402"/>
      <c r="O257" s="155"/>
    </row>
    <row r="258" spans="2:15" ht="19.5" customHeight="1">
      <c r="B258" s="1"/>
      <c r="C258" s="682" t="s">
        <v>358</v>
      </c>
      <c r="D258" s="683">
        <v>0.22744884075887645</v>
      </c>
      <c r="E258" s="683">
        <v>0.33929701675176166</v>
      </c>
      <c r="F258" s="683">
        <v>0.10637427874786085</v>
      </c>
      <c r="G258" s="683">
        <v>0.24668755655803024</v>
      </c>
      <c r="H258" s="683">
        <v>0.24089990524665217</v>
      </c>
      <c r="I258" s="402"/>
      <c r="J258" s="402"/>
      <c r="K258" s="402"/>
      <c r="L258" s="402"/>
      <c r="M258" s="402"/>
      <c r="N258" s="402"/>
      <c r="O258" s="155"/>
    </row>
    <row r="259" spans="2:15" ht="17.25" customHeight="1">
      <c r="B259" s="1"/>
      <c r="C259" s="742" t="s">
        <v>359</v>
      </c>
      <c r="D259" s="743">
        <v>5.3653606643046733E-2</v>
      </c>
      <c r="E259" s="743">
        <v>0.10162876070720282</v>
      </c>
      <c r="F259" s="743">
        <v>8.4240735412154891E-2</v>
      </c>
      <c r="G259" s="743">
        <v>5.8097759289023353E-2</v>
      </c>
      <c r="H259" s="743">
        <v>4.9623921446959082E-2</v>
      </c>
      <c r="I259" s="452"/>
      <c r="J259" s="452"/>
      <c r="K259" s="452"/>
      <c r="L259" s="453"/>
      <c r="M259" s="453"/>
      <c r="N259" s="161"/>
      <c r="O259" s="155"/>
    </row>
    <row r="260" spans="2:15">
      <c r="B260" s="1"/>
      <c r="C260" s="716" t="s">
        <v>299</v>
      </c>
      <c r="D260" s="762"/>
      <c r="E260" s="762"/>
      <c r="F260" s="762"/>
      <c r="G260" s="762"/>
      <c r="H260" s="763"/>
      <c r="I260" s="1"/>
      <c r="J260" s="1"/>
      <c r="K260" s="1"/>
      <c r="L260" s="161"/>
      <c r="M260" s="161"/>
      <c r="N260" s="161"/>
      <c r="O260" s="155"/>
    </row>
    <row r="261" spans="2:15">
      <c r="B261" s="1"/>
      <c r="C261" s="1"/>
      <c r="D261" s="1"/>
      <c r="E261" s="1"/>
      <c r="F261" s="1"/>
      <c r="G261" s="1"/>
      <c r="H261" s="233"/>
      <c r="I261" s="1"/>
      <c r="J261" s="1"/>
      <c r="K261" s="1"/>
      <c r="L261" s="161"/>
      <c r="M261" s="161"/>
      <c r="N261" s="161"/>
      <c r="O261" s="155"/>
    </row>
    <row r="262" spans="2:15">
      <c r="B262" s="1"/>
      <c r="C262" s="1"/>
      <c r="D262" s="1"/>
      <c r="E262" s="1"/>
      <c r="F262" s="1"/>
      <c r="G262" s="1"/>
      <c r="H262" s="233"/>
      <c r="I262" s="1"/>
      <c r="J262" s="1"/>
      <c r="K262" s="1"/>
      <c r="L262" s="161"/>
      <c r="M262" s="161"/>
      <c r="N262" s="501" t="s">
        <v>113</v>
      </c>
      <c r="O262" s="155"/>
    </row>
    <row r="263" spans="2:15" ht="18.75">
      <c r="B263" s="1"/>
      <c r="C263" s="1"/>
      <c r="D263" s="622" t="s">
        <v>183</v>
      </c>
      <c r="E263" s="1"/>
      <c r="F263" s="1"/>
      <c r="G263" s="1"/>
      <c r="H263" s="233"/>
      <c r="I263" s="1"/>
      <c r="J263" s="1"/>
      <c r="K263" s="1"/>
      <c r="L263" s="161"/>
      <c r="M263" s="161"/>
      <c r="N263" s="500">
        <v>42094</v>
      </c>
      <c r="O263" s="155"/>
    </row>
    <row r="264" spans="2:15">
      <c r="B264" s="402"/>
      <c r="C264" s="402"/>
      <c r="D264" s="670" t="s">
        <v>184</v>
      </c>
      <c r="E264" s="402"/>
      <c r="F264" s="402"/>
      <c r="G264" s="402"/>
      <c r="H264" s="233"/>
      <c r="I264" s="402"/>
      <c r="J264" s="402"/>
      <c r="K264" s="402"/>
      <c r="L264" s="161"/>
      <c r="M264" s="161"/>
      <c r="N264" s="500"/>
      <c r="O264" s="155"/>
    </row>
    <row r="265" spans="2:15">
      <c r="B265" s="1"/>
      <c r="C265" s="1"/>
      <c r="D265" s="1"/>
      <c r="E265" s="1"/>
      <c r="F265" s="1"/>
      <c r="G265" s="1"/>
      <c r="H265" s="233"/>
      <c r="I265" s="1"/>
      <c r="J265" s="1"/>
      <c r="K265" s="1"/>
      <c r="L265" s="161"/>
      <c r="M265" s="161"/>
      <c r="N265" s="161"/>
      <c r="O265" s="155"/>
    </row>
    <row r="266" spans="2:15" ht="26.25" customHeight="1">
      <c r="B266" s="1"/>
      <c r="C266" s="1"/>
      <c r="D266" s="271" t="s">
        <v>365</v>
      </c>
      <c r="E266" s="272" t="s">
        <v>366</v>
      </c>
      <c r="F266" s="1"/>
      <c r="G266" s="1"/>
      <c r="H266" s="233"/>
      <c r="I266" s="1"/>
      <c r="J266" s="1"/>
      <c r="K266" s="1"/>
      <c r="L266" s="161"/>
      <c r="M266" s="161"/>
      <c r="N266" s="161"/>
      <c r="O266" s="155"/>
    </row>
    <row r="267" spans="2:15">
      <c r="B267" s="1"/>
      <c r="C267" s="1"/>
      <c r="D267" s="261">
        <v>-0.1</v>
      </c>
      <c r="E267" s="262">
        <v>-31.772728000000001</v>
      </c>
      <c r="F267" s="1"/>
      <c r="G267" s="1"/>
      <c r="H267" s="233"/>
      <c r="I267" s="1"/>
      <c r="J267" s="1"/>
      <c r="K267" s="1"/>
      <c r="L267" s="161"/>
      <c r="M267" s="161"/>
      <c r="N267" s="161"/>
      <c r="O267" s="155"/>
    </row>
    <row r="268" spans="2:15">
      <c r="B268" s="1"/>
      <c r="C268" s="1"/>
      <c r="D268" s="261">
        <v>-0.08</v>
      </c>
      <c r="E268" s="262">
        <v>-25.231283999999999</v>
      </c>
      <c r="F268" s="1"/>
      <c r="G268" s="1"/>
      <c r="H268" s="233"/>
      <c r="I268" s="1"/>
      <c r="J268" s="1"/>
      <c r="K268" s="1"/>
      <c r="L268" s="161"/>
      <c r="M268" s="161"/>
      <c r="N268" s="161"/>
      <c r="O268" s="155"/>
    </row>
    <row r="269" spans="2:15">
      <c r="B269" s="1"/>
      <c r="C269" s="1"/>
      <c r="D269" s="261">
        <v>-0.06</v>
      </c>
      <c r="E269" s="262">
        <v>-18.68984</v>
      </c>
      <c r="F269" s="1"/>
      <c r="G269" s="1"/>
      <c r="H269" s="233"/>
      <c r="I269" s="1"/>
      <c r="J269" s="1"/>
      <c r="K269" s="1"/>
      <c r="L269" s="161"/>
      <c r="M269" s="161"/>
      <c r="N269" s="161"/>
      <c r="O269" s="155"/>
    </row>
    <row r="270" spans="2:15">
      <c r="B270" s="1"/>
      <c r="C270" s="1"/>
      <c r="D270" s="261">
        <v>-0.04</v>
      </c>
      <c r="E270" s="262">
        <v>-13.082888000000001</v>
      </c>
      <c r="F270" s="1"/>
      <c r="G270" s="1"/>
      <c r="H270" s="233"/>
      <c r="I270" s="1"/>
      <c r="J270" s="1"/>
      <c r="K270" s="1"/>
      <c r="L270" s="161"/>
      <c r="M270" s="161"/>
      <c r="N270" s="161"/>
      <c r="O270" s="155"/>
    </row>
    <row r="271" spans="2:15">
      <c r="B271" s="1"/>
      <c r="C271" s="1"/>
      <c r="D271" s="261">
        <v>-0.02</v>
      </c>
      <c r="E271" s="262">
        <v>-6.5414440000000003</v>
      </c>
      <c r="F271" s="1"/>
      <c r="G271" s="1"/>
      <c r="H271" s="233"/>
      <c r="I271" s="1"/>
      <c r="J271" s="1"/>
      <c r="K271" s="1"/>
      <c r="L271" s="161"/>
      <c r="M271" s="161"/>
      <c r="N271" s="161"/>
      <c r="O271" s="155"/>
    </row>
    <row r="272" spans="2:15">
      <c r="B272" s="1"/>
      <c r="C272" s="1"/>
      <c r="D272" s="261">
        <v>0</v>
      </c>
      <c r="E272" s="262">
        <v>0</v>
      </c>
      <c r="F272" s="1"/>
      <c r="G272" s="1"/>
      <c r="H272" s="233"/>
      <c r="I272" s="1"/>
      <c r="J272" s="1"/>
      <c r="K272" s="1"/>
      <c r="L272" s="161"/>
      <c r="M272" s="161"/>
      <c r="N272" s="161"/>
      <c r="O272" s="155"/>
    </row>
    <row r="273" spans="2:15">
      <c r="B273" s="1"/>
      <c r="C273" s="1"/>
      <c r="D273" s="261">
        <v>0.02</v>
      </c>
      <c r="E273" s="262">
        <v>6.5414440000000003</v>
      </c>
      <c r="F273" s="1"/>
      <c r="G273" s="1"/>
      <c r="H273" s="233"/>
      <c r="I273" s="1"/>
      <c r="J273" s="1"/>
      <c r="K273" s="1"/>
      <c r="L273" s="161"/>
      <c r="M273" s="161"/>
      <c r="N273" s="161"/>
      <c r="O273" s="155"/>
    </row>
    <row r="274" spans="2:15">
      <c r="B274" s="1"/>
      <c r="C274" s="1"/>
      <c r="D274" s="261">
        <v>0.04</v>
      </c>
      <c r="E274" s="262">
        <v>12.148396</v>
      </c>
      <c r="F274" s="1"/>
      <c r="G274" s="1"/>
      <c r="H274" s="233"/>
      <c r="I274" s="1"/>
      <c r="J274" s="1"/>
      <c r="K274" s="1"/>
      <c r="L274" s="161"/>
      <c r="M274" s="161"/>
      <c r="N274" s="161"/>
      <c r="O274" s="155"/>
    </row>
    <row r="275" spans="2:15">
      <c r="B275" s="1"/>
      <c r="C275" s="1"/>
      <c r="D275" s="261">
        <v>0.06</v>
      </c>
      <c r="E275" s="262">
        <v>18.68984</v>
      </c>
      <c r="F275" s="1"/>
      <c r="G275" s="1"/>
      <c r="H275" s="233"/>
      <c r="I275" s="1"/>
      <c r="J275" s="1"/>
      <c r="K275" s="1"/>
      <c r="L275" s="161"/>
      <c r="M275" s="161"/>
      <c r="N275" s="161"/>
      <c r="O275" s="155"/>
    </row>
    <row r="276" spans="2:15">
      <c r="B276" s="1"/>
      <c r="C276" s="1"/>
      <c r="D276" s="261">
        <v>0.08</v>
      </c>
      <c r="E276" s="262">
        <v>25.231283999999999</v>
      </c>
      <c r="F276" s="1"/>
      <c r="G276" s="1"/>
      <c r="H276" s="233"/>
      <c r="I276" s="1"/>
      <c r="J276" s="1"/>
      <c r="K276" s="1"/>
      <c r="L276" s="161"/>
      <c r="M276" s="161"/>
      <c r="N276" s="161"/>
      <c r="O276" s="155"/>
    </row>
    <row r="277" spans="2:15">
      <c r="B277" s="1"/>
      <c r="C277" s="1"/>
      <c r="D277" s="261">
        <v>0.1</v>
      </c>
      <c r="E277" s="262">
        <v>30.838235999999998</v>
      </c>
      <c r="F277" s="1"/>
      <c r="G277" s="1"/>
      <c r="H277" s="233"/>
      <c r="I277" s="1"/>
      <c r="J277" s="1"/>
      <c r="K277" s="1"/>
      <c r="L277" s="161"/>
      <c r="M277" s="161"/>
      <c r="N277" s="161"/>
      <c r="O277" s="155"/>
    </row>
    <row r="278" spans="2:15">
      <c r="B278" s="1"/>
      <c r="C278" s="1"/>
      <c r="D278" s="1"/>
      <c r="E278" s="1"/>
      <c r="F278" s="1"/>
      <c r="G278" s="1"/>
      <c r="H278" s="233"/>
      <c r="I278" s="1"/>
      <c r="J278" s="1"/>
      <c r="K278" s="1"/>
      <c r="L278" s="161"/>
      <c r="M278" s="161"/>
      <c r="N278" s="161"/>
      <c r="O278" s="155"/>
    </row>
    <row r="279" spans="2:15">
      <c r="B279" s="1"/>
      <c r="C279" s="1"/>
      <c r="D279" s="1"/>
      <c r="E279" s="1"/>
      <c r="F279" s="1"/>
      <c r="G279" s="1"/>
      <c r="H279" s="233"/>
      <c r="I279" s="1"/>
      <c r="J279" s="1"/>
      <c r="K279" s="1"/>
      <c r="L279" s="161"/>
      <c r="M279" s="161"/>
      <c r="N279" s="161"/>
      <c r="O279" s="155"/>
    </row>
    <row r="280" spans="2:15">
      <c r="B280" s="1"/>
      <c r="C280" s="1"/>
      <c r="D280" s="1"/>
      <c r="E280" s="1"/>
      <c r="F280" s="1"/>
      <c r="G280" s="1"/>
      <c r="H280" s="233"/>
      <c r="I280" s="1"/>
      <c r="J280" s="1"/>
      <c r="K280" s="1"/>
      <c r="L280" s="161"/>
      <c r="M280" s="161"/>
      <c r="N280" s="161"/>
      <c r="O280" s="155"/>
    </row>
    <row r="281" spans="2:15">
      <c r="B281" s="1"/>
      <c r="C281" s="1"/>
      <c r="D281" s="1"/>
      <c r="E281" s="1"/>
      <c r="F281" s="1"/>
      <c r="G281" s="1"/>
      <c r="H281" s="233"/>
      <c r="I281" s="1"/>
      <c r="J281" s="1"/>
      <c r="K281" s="1"/>
      <c r="L281" s="161"/>
      <c r="M281" s="161"/>
      <c r="N281" s="161"/>
      <c r="O281" s="155"/>
    </row>
    <row r="282" spans="2:15" ht="29.25" customHeight="1">
      <c r="B282" s="1"/>
      <c r="C282" s="1"/>
      <c r="D282" s="273" t="s">
        <v>367</v>
      </c>
      <c r="E282" s="273" t="s">
        <v>366</v>
      </c>
      <c r="F282" s="1"/>
      <c r="G282" s="1"/>
      <c r="H282" s="233"/>
      <c r="I282" s="1"/>
      <c r="J282" s="1"/>
      <c r="K282" s="1"/>
      <c r="L282" s="161"/>
      <c r="M282" s="161"/>
      <c r="N282" s="161"/>
      <c r="O282" s="155"/>
    </row>
    <row r="283" spans="2:15">
      <c r="B283" s="1"/>
      <c r="C283" s="1"/>
      <c r="D283" s="261">
        <v>-0.01</v>
      </c>
      <c r="E283" s="262">
        <v>-201.84240430683491</v>
      </c>
      <c r="F283" s="1"/>
      <c r="G283" s="1"/>
      <c r="H283" s="233"/>
      <c r="I283" s="1"/>
      <c r="J283" s="1"/>
      <c r="K283" s="1"/>
      <c r="L283" s="161"/>
      <c r="M283" s="161"/>
      <c r="N283" s="161"/>
      <c r="O283" s="155"/>
    </row>
    <row r="284" spans="2:15">
      <c r="B284" s="1"/>
      <c r="C284" s="1"/>
      <c r="D284" s="261">
        <v>-8.0000000000000002E-3</v>
      </c>
      <c r="E284" s="262">
        <v>-156.92368222132802</v>
      </c>
      <c r="F284" s="1"/>
      <c r="G284" s="1"/>
      <c r="H284" s="233"/>
      <c r="I284" s="1"/>
      <c r="J284" s="1"/>
      <c r="K284" s="1"/>
      <c r="L284" s="161"/>
      <c r="M284" s="161"/>
      <c r="N284" s="161"/>
      <c r="O284" s="155"/>
    </row>
    <row r="285" spans="2:15">
      <c r="B285" s="1"/>
      <c r="C285" s="1"/>
      <c r="D285" s="261">
        <v>-6.0000000000000001E-3</v>
      </c>
      <c r="E285" s="262">
        <v>-114.55054402969137</v>
      </c>
      <c r="F285" s="1"/>
      <c r="G285" s="1"/>
      <c r="H285" s="233"/>
      <c r="I285" s="1"/>
      <c r="J285" s="1"/>
      <c r="K285" s="1"/>
      <c r="L285" s="161"/>
      <c r="M285" s="161"/>
      <c r="N285" s="161"/>
      <c r="O285" s="155"/>
    </row>
    <row r="286" spans="2:15">
      <c r="B286" s="1"/>
      <c r="C286" s="1"/>
      <c r="D286" s="261">
        <v>-4.0000000000000001E-3</v>
      </c>
      <c r="E286" s="262">
        <v>-77.571544572517993</v>
      </c>
      <c r="F286" s="1"/>
      <c r="G286" s="1"/>
      <c r="H286" s="233"/>
      <c r="I286" s="1"/>
      <c r="J286" s="1"/>
      <c r="K286" s="1"/>
      <c r="L286" s="161"/>
      <c r="M286" s="161"/>
      <c r="N286" s="161"/>
      <c r="O286" s="155"/>
    </row>
    <row r="287" spans="2:15">
      <c r="B287" s="1"/>
      <c r="C287" s="1"/>
      <c r="D287" s="261">
        <v>-2E-3</v>
      </c>
      <c r="E287" s="262">
        <v>-36.376538071196343</v>
      </c>
      <c r="F287" s="1"/>
      <c r="G287" s="1"/>
      <c r="H287" s="233"/>
      <c r="I287" s="1"/>
      <c r="J287" s="1"/>
      <c r="K287" s="1"/>
      <c r="L287" s="161"/>
      <c r="M287" s="161"/>
      <c r="N287" s="161"/>
      <c r="O287" s="155"/>
    </row>
    <row r="288" spans="2:15">
      <c r="B288" s="1"/>
      <c r="C288" s="1"/>
      <c r="D288" s="261">
        <v>0</v>
      </c>
      <c r="E288" s="262">
        <v>-3.2883438760777646E-5</v>
      </c>
      <c r="F288" s="1"/>
      <c r="G288" s="1"/>
      <c r="H288" s="233"/>
      <c r="I288" s="1"/>
      <c r="J288" s="1"/>
      <c r="K288" s="1"/>
      <c r="L288" s="161"/>
      <c r="M288" s="161"/>
      <c r="N288" s="161"/>
      <c r="O288" s="155"/>
    </row>
    <row r="289" spans="2:15">
      <c r="B289" s="1"/>
      <c r="C289" s="1"/>
      <c r="D289" s="261">
        <v>2E-3</v>
      </c>
      <c r="E289" s="262">
        <v>45.038175106094791</v>
      </c>
      <c r="F289" s="1"/>
      <c r="G289" s="1"/>
      <c r="H289" s="233"/>
      <c r="I289" s="1"/>
      <c r="J289" s="1"/>
      <c r="K289" s="1"/>
      <c r="L289" s="161"/>
      <c r="M289" s="161"/>
      <c r="N289" s="161"/>
      <c r="O289" s="155"/>
    </row>
    <row r="290" spans="2:15">
      <c r="B290" s="1"/>
      <c r="C290" s="1"/>
      <c r="D290" s="261">
        <v>4.0000000000000001E-3</v>
      </c>
      <c r="E290" s="262">
        <v>76.548566386655992</v>
      </c>
      <c r="F290" s="1"/>
      <c r="G290" s="1"/>
      <c r="H290" s="233"/>
      <c r="I290" s="1"/>
      <c r="J290" s="1"/>
      <c r="K290" s="1"/>
      <c r="L290" s="161"/>
      <c r="M290" s="161"/>
      <c r="N290" s="161"/>
      <c r="O290" s="155"/>
    </row>
    <row r="291" spans="2:15">
      <c r="B291" s="1"/>
      <c r="C291" s="1"/>
      <c r="D291" s="261">
        <v>6.0000000000000001E-3</v>
      </c>
      <c r="E291" s="262">
        <v>114.10367728453755</v>
      </c>
      <c r="F291" s="1"/>
      <c r="G291" s="1"/>
      <c r="H291" s="233"/>
      <c r="I291" s="1"/>
      <c r="J291" s="1"/>
      <c r="K291" s="1"/>
      <c r="L291" s="161"/>
      <c r="M291" s="161"/>
      <c r="N291" s="161"/>
      <c r="O291" s="155"/>
    </row>
    <row r="292" spans="2:15">
      <c r="B292" s="1"/>
      <c r="C292" s="1"/>
      <c r="D292" s="261">
        <v>8.0000000000000002E-3</v>
      </c>
      <c r="E292" s="262">
        <v>148.80801640776909</v>
      </c>
      <c r="F292" s="1"/>
      <c r="G292" s="1"/>
      <c r="H292" s="233"/>
      <c r="I292" s="1"/>
      <c r="J292" s="1"/>
      <c r="K292" s="1"/>
      <c r="L292" s="161"/>
      <c r="M292" s="161"/>
      <c r="N292" s="161"/>
      <c r="O292" s="155"/>
    </row>
    <row r="293" spans="2:15">
      <c r="B293" s="1"/>
      <c r="C293" s="1"/>
      <c r="D293" s="261">
        <v>0.01</v>
      </c>
      <c r="E293" s="262">
        <v>183.38696112257892</v>
      </c>
      <c r="F293" s="1"/>
      <c r="G293" s="1"/>
      <c r="H293" s="233"/>
      <c r="I293" s="1"/>
      <c r="J293" s="1"/>
      <c r="K293" s="1"/>
      <c r="L293" s="161"/>
      <c r="M293" s="161"/>
      <c r="N293" s="161"/>
      <c r="O293" s="155"/>
    </row>
    <row r="294" spans="2:15">
      <c r="B294" s="1"/>
      <c r="C294" s="1"/>
      <c r="D294" s="1"/>
      <c r="E294" s="1"/>
      <c r="F294" s="1"/>
      <c r="G294" s="1"/>
      <c r="H294" s="233"/>
      <c r="I294" s="1"/>
      <c r="J294" s="1"/>
      <c r="K294" s="1"/>
      <c r="L294" s="161"/>
      <c r="M294" s="161"/>
      <c r="N294" s="161"/>
      <c r="O294" s="155"/>
    </row>
    <row r="295" spans="2:15">
      <c r="B295" s="1"/>
      <c r="C295" s="1"/>
      <c r="D295" s="1"/>
      <c r="E295" s="1"/>
      <c r="F295" s="1"/>
      <c r="G295" s="1"/>
      <c r="H295" s="233"/>
      <c r="I295" s="1"/>
      <c r="J295" s="1"/>
      <c r="K295" s="1"/>
      <c r="L295" s="161"/>
      <c r="M295" s="161"/>
      <c r="N295" s="161"/>
      <c r="O295" s="155"/>
    </row>
    <row r="296" spans="2:15">
      <c r="B296" s="1"/>
      <c r="C296" s="1"/>
      <c r="D296" s="1"/>
      <c r="E296" s="1"/>
      <c r="F296" s="1"/>
      <c r="G296" s="1"/>
      <c r="H296" s="233"/>
      <c r="I296" s="1"/>
      <c r="J296" s="1"/>
      <c r="K296" s="1"/>
      <c r="L296" s="161"/>
      <c r="M296" s="161"/>
      <c r="N296" s="161"/>
      <c r="O296" s="155"/>
    </row>
    <row r="297" spans="2:15">
      <c r="B297" s="1"/>
      <c r="C297" s="1"/>
      <c r="D297" s="1"/>
      <c r="E297" s="1"/>
      <c r="F297" s="1"/>
      <c r="G297" s="1"/>
      <c r="H297" s="233"/>
      <c r="I297" s="1"/>
      <c r="J297" s="1"/>
      <c r="K297" s="1"/>
      <c r="L297" s="161"/>
      <c r="M297" s="161"/>
      <c r="N297" s="161"/>
      <c r="O297" s="155"/>
    </row>
    <row r="298" spans="2:15" ht="45">
      <c r="B298" s="1"/>
      <c r="C298" s="1"/>
      <c r="D298" s="273" t="s">
        <v>368</v>
      </c>
      <c r="E298" s="273" t="s">
        <v>366</v>
      </c>
      <c r="F298" s="1"/>
      <c r="G298" s="1"/>
      <c r="H298" s="233"/>
      <c r="I298" s="1"/>
      <c r="J298" s="1"/>
      <c r="K298" s="1"/>
      <c r="L298" s="161"/>
      <c r="M298" s="161"/>
      <c r="N298" s="161"/>
      <c r="O298" s="155"/>
    </row>
    <row r="299" spans="2:15">
      <c r="B299" s="1"/>
      <c r="C299" s="1"/>
      <c r="D299" s="557">
        <v>-5.0000000000000001E-3</v>
      </c>
      <c r="E299" s="556">
        <v>-66.348932000000005</v>
      </c>
      <c r="F299" s="1"/>
      <c r="G299" s="1"/>
      <c r="H299" s="233"/>
      <c r="I299" s="1"/>
      <c r="J299" s="1"/>
      <c r="K299" s="1"/>
      <c r="L299" s="161"/>
      <c r="M299" s="161"/>
      <c r="N299" s="161"/>
      <c r="O299" s="155"/>
    </row>
    <row r="300" spans="2:15">
      <c r="B300" s="1"/>
      <c r="C300" s="1"/>
      <c r="D300" s="557">
        <v>-4.0000000000000001E-3</v>
      </c>
      <c r="E300" s="556">
        <v>-53.266044000000001</v>
      </c>
      <c r="F300" s="1"/>
      <c r="G300" s="1"/>
      <c r="H300" s="233"/>
      <c r="I300" s="1"/>
      <c r="J300" s="1"/>
      <c r="K300" s="1"/>
      <c r="L300" s="161"/>
      <c r="M300" s="161"/>
      <c r="N300" s="161"/>
      <c r="O300" s="155"/>
    </row>
    <row r="301" spans="2:15">
      <c r="B301" s="1"/>
      <c r="C301" s="1"/>
      <c r="D301" s="557">
        <v>-3.0000000000000001E-3</v>
      </c>
      <c r="E301" s="556">
        <v>-40.183155999999997</v>
      </c>
      <c r="F301" s="1"/>
      <c r="G301" s="1"/>
      <c r="H301" s="233"/>
      <c r="I301" s="1"/>
      <c r="J301" s="1"/>
      <c r="K301" s="1"/>
      <c r="L301" s="161"/>
      <c r="M301" s="161"/>
      <c r="N301" s="161"/>
      <c r="O301" s="155"/>
    </row>
    <row r="302" spans="2:15">
      <c r="B302" s="1"/>
      <c r="C302" s="1"/>
      <c r="D302" s="557">
        <v>-2E-3</v>
      </c>
      <c r="E302" s="556">
        <v>-26.165776000000001</v>
      </c>
      <c r="F302" s="1"/>
      <c r="G302" s="1"/>
      <c r="H302" s="233"/>
      <c r="I302" s="1"/>
      <c r="J302" s="1"/>
      <c r="K302" s="1"/>
      <c r="L302" s="161"/>
      <c r="M302" s="161"/>
      <c r="N302" s="161"/>
      <c r="O302" s="155"/>
    </row>
    <row r="303" spans="2:15">
      <c r="B303" s="1"/>
      <c r="C303" s="1"/>
      <c r="D303" s="557">
        <v>-1E-3</v>
      </c>
      <c r="E303" s="556">
        <v>-13.082888000000001</v>
      </c>
      <c r="F303" s="1"/>
      <c r="G303" s="1"/>
      <c r="H303" s="233"/>
      <c r="I303" s="1"/>
      <c r="J303" s="1"/>
      <c r="K303" s="1"/>
      <c r="L303" s="161"/>
      <c r="M303" s="161"/>
      <c r="N303" s="161"/>
      <c r="O303" s="155"/>
    </row>
    <row r="304" spans="2:15">
      <c r="B304" s="1"/>
      <c r="C304" s="1"/>
      <c r="D304" s="557">
        <v>0</v>
      </c>
      <c r="E304" s="556">
        <v>0</v>
      </c>
      <c r="F304" s="1"/>
      <c r="G304" s="1"/>
      <c r="H304" s="233"/>
      <c r="I304" s="1"/>
      <c r="J304" s="1"/>
      <c r="K304" s="1"/>
      <c r="L304" s="161"/>
      <c r="M304" s="161"/>
      <c r="N304" s="161"/>
      <c r="O304" s="155"/>
    </row>
    <row r="305" spans="2:15">
      <c r="B305" s="1"/>
      <c r="C305" s="1"/>
      <c r="D305" s="557">
        <v>1E-3</v>
      </c>
      <c r="E305" s="556">
        <v>13.082888000000001</v>
      </c>
      <c r="F305" s="1"/>
      <c r="G305" s="1"/>
      <c r="H305" s="233"/>
      <c r="I305" s="1"/>
      <c r="J305" s="1"/>
      <c r="K305" s="1"/>
      <c r="L305" s="161"/>
      <c r="M305" s="161"/>
      <c r="N305" s="161"/>
      <c r="O305" s="155"/>
    </row>
    <row r="306" spans="2:15">
      <c r="B306" s="1"/>
      <c r="C306" s="1"/>
      <c r="D306" s="557">
        <v>2E-3</v>
      </c>
      <c r="E306" s="556">
        <v>26.165776000000001</v>
      </c>
      <c r="F306" s="1"/>
      <c r="G306" s="1"/>
      <c r="H306" s="233"/>
      <c r="I306" s="1"/>
      <c r="J306" s="1"/>
      <c r="K306" s="1"/>
      <c r="L306" s="161"/>
      <c r="M306" s="161"/>
      <c r="N306" s="161"/>
      <c r="O306" s="155"/>
    </row>
    <row r="307" spans="2:15">
      <c r="B307" s="1"/>
      <c r="C307" s="1"/>
      <c r="D307" s="557">
        <v>3.0000000000000001E-3</v>
      </c>
      <c r="E307" s="556">
        <v>40.183155999999997</v>
      </c>
      <c r="F307" s="1"/>
      <c r="G307" s="1"/>
      <c r="H307" s="233"/>
      <c r="I307" s="1"/>
      <c r="J307" s="1"/>
      <c r="K307" s="1"/>
      <c r="L307" s="161"/>
      <c r="M307" s="161"/>
      <c r="N307" s="161"/>
      <c r="O307" s="155"/>
    </row>
    <row r="308" spans="2:15">
      <c r="B308" s="1"/>
      <c r="C308" s="1"/>
      <c r="D308" s="557">
        <v>4.0000000000000001E-3</v>
      </c>
      <c r="E308" s="556">
        <v>53.266044000000001</v>
      </c>
      <c r="F308" s="1"/>
      <c r="G308" s="1"/>
      <c r="H308" s="233"/>
      <c r="I308" s="1"/>
      <c r="J308" s="1"/>
      <c r="K308" s="1"/>
      <c r="L308" s="161"/>
      <c r="M308" s="161"/>
      <c r="N308" s="161"/>
      <c r="O308" s="155"/>
    </row>
    <row r="309" spans="2:15">
      <c r="B309" s="1"/>
      <c r="C309" s="1"/>
      <c r="D309" s="557">
        <v>5.0000000000000001E-3</v>
      </c>
      <c r="E309" s="556">
        <v>66.348932000000005</v>
      </c>
      <c r="F309" s="1"/>
      <c r="G309" s="1"/>
      <c r="H309" s="233"/>
      <c r="I309" s="1"/>
      <c r="J309" s="1"/>
      <c r="K309" s="1"/>
      <c r="L309" s="161"/>
      <c r="M309" s="161"/>
      <c r="N309" s="161"/>
      <c r="O309" s="155"/>
    </row>
    <row r="310" spans="2:15">
      <c r="B310" s="1"/>
      <c r="C310" s="1"/>
      <c r="D310" s="1"/>
      <c r="E310" s="1"/>
      <c r="F310" s="1"/>
      <c r="G310" s="1"/>
      <c r="H310" s="233"/>
      <c r="I310" s="1"/>
      <c r="J310" s="1"/>
      <c r="K310" s="1"/>
      <c r="L310" s="161"/>
      <c r="M310" s="161"/>
      <c r="N310" s="161"/>
      <c r="O310" s="155"/>
    </row>
    <row r="311" spans="2:15">
      <c r="B311" s="1"/>
      <c r="C311" s="1"/>
      <c r="D311" s="1"/>
      <c r="E311" s="1"/>
      <c r="F311" s="1"/>
      <c r="G311" s="1"/>
      <c r="H311" s="233"/>
      <c r="I311" s="1"/>
      <c r="J311" s="1"/>
      <c r="K311" s="1"/>
      <c r="L311" s="161"/>
      <c r="M311" s="161"/>
      <c r="N311" s="161"/>
      <c r="O311" s="155"/>
    </row>
    <row r="312" spans="2:15">
      <c r="B312" s="1"/>
      <c r="C312" s="1"/>
      <c r="D312" s="1"/>
      <c r="E312" s="1"/>
      <c r="F312" s="1"/>
      <c r="G312" s="1"/>
      <c r="H312" s="233"/>
      <c r="I312" s="1"/>
      <c r="J312" s="1"/>
      <c r="K312" s="1"/>
      <c r="L312" s="161"/>
      <c r="M312" s="161"/>
      <c r="N312" s="161"/>
      <c r="O312" s="155"/>
    </row>
    <row r="313" spans="2:15">
      <c r="B313" s="1"/>
      <c r="C313" s="1"/>
      <c r="D313" s="1"/>
      <c r="E313" s="1"/>
      <c r="F313" s="1"/>
      <c r="G313" s="1"/>
      <c r="H313" s="233"/>
      <c r="I313" s="1"/>
      <c r="J313" s="1"/>
      <c r="K313" s="1"/>
      <c r="L313" s="161"/>
      <c r="M313" s="161"/>
      <c r="N313" s="161"/>
      <c r="O313" s="155"/>
    </row>
    <row r="314" spans="2:15" ht="29.25" customHeight="1">
      <c r="B314" s="1"/>
      <c r="C314" s="1"/>
      <c r="D314" s="402"/>
      <c r="E314" s="402"/>
      <c r="F314" s="1"/>
      <c r="G314" s="1"/>
      <c r="H314" s="233"/>
      <c r="I314" s="1"/>
      <c r="J314" s="1"/>
      <c r="K314" s="1"/>
      <c r="L314" s="161"/>
      <c r="M314" s="161"/>
      <c r="N314" s="161"/>
      <c r="O314" s="155"/>
    </row>
    <row r="315" spans="2:15" ht="45">
      <c r="B315" s="1"/>
      <c r="C315" s="1"/>
      <c r="D315" s="273" t="s">
        <v>369</v>
      </c>
      <c r="E315" s="274" t="s">
        <v>366</v>
      </c>
      <c r="F315" s="1"/>
      <c r="G315" s="1"/>
      <c r="H315" s="233"/>
      <c r="I315" s="1"/>
      <c r="J315" s="1"/>
      <c r="K315" s="1"/>
      <c r="L315" s="161"/>
      <c r="M315" s="161"/>
      <c r="N315" s="161"/>
      <c r="O315" s="155"/>
    </row>
    <row r="316" spans="2:15">
      <c r="B316" s="1"/>
      <c r="C316" s="1"/>
      <c r="D316" s="557">
        <v>-5.0000000000000001E-3</v>
      </c>
      <c r="E316" s="556">
        <v>205.58823999999998</v>
      </c>
      <c r="F316" s="1"/>
      <c r="G316" s="1"/>
      <c r="H316" s="233"/>
      <c r="I316" s="1"/>
      <c r="J316" s="1"/>
      <c r="K316" s="1"/>
      <c r="L316" s="161"/>
      <c r="M316" s="161"/>
      <c r="N316" s="161"/>
      <c r="O316" s="155"/>
    </row>
    <row r="317" spans="2:15">
      <c r="B317" s="1"/>
      <c r="C317" s="1"/>
      <c r="D317" s="557">
        <v>-4.0000000000000001E-3</v>
      </c>
      <c r="E317" s="556">
        <v>164.47059200000001</v>
      </c>
      <c r="F317" s="1"/>
      <c r="G317" s="1"/>
      <c r="H317" s="233"/>
      <c r="I317" s="1"/>
      <c r="J317" s="1"/>
      <c r="K317" s="1"/>
      <c r="L317" s="161"/>
      <c r="M317" s="161"/>
      <c r="N317" s="161"/>
      <c r="O317" s="155"/>
    </row>
    <row r="318" spans="2:15">
      <c r="B318" s="1"/>
      <c r="C318" s="1"/>
      <c r="D318" s="557">
        <v>-3.0000000000000001E-3</v>
      </c>
      <c r="E318" s="556">
        <v>123.35294399999999</v>
      </c>
      <c r="F318" s="1"/>
      <c r="G318" s="1"/>
      <c r="H318" s="233"/>
      <c r="I318" s="1"/>
      <c r="J318" s="1"/>
      <c r="K318" s="1"/>
      <c r="L318" s="161"/>
      <c r="M318" s="161"/>
      <c r="N318" s="161"/>
      <c r="O318" s="155"/>
    </row>
    <row r="319" spans="2:15">
      <c r="B319" s="1"/>
      <c r="C319" s="1"/>
      <c r="D319" s="557">
        <v>-2E-3</v>
      </c>
      <c r="E319" s="556">
        <v>82.235296000000005</v>
      </c>
      <c r="F319" s="1"/>
      <c r="G319" s="1"/>
      <c r="H319" s="233"/>
      <c r="I319" s="1"/>
      <c r="J319" s="1"/>
      <c r="K319" s="1"/>
      <c r="L319" s="161"/>
      <c r="M319" s="161"/>
      <c r="N319" s="161"/>
      <c r="O319" s="155"/>
    </row>
    <row r="320" spans="2:15">
      <c r="B320" s="1"/>
      <c r="C320" s="1"/>
      <c r="D320" s="557">
        <v>-1E-3</v>
      </c>
      <c r="E320" s="556">
        <v>41.117648000000003</v>
      </c>
      <c r="F320" s="1"/>
      <c r="G320" s="1"/>
      <c r="H320" s="233"/>
      <c r="I320" s="1"/>
      <c r="J320" s="1"/>
      <c r="K320" s="1"/>
      <c r="L320" s="161"/>
      <c r="M320" s="161"/>
      <c r="N320" s="161"/>
      <c r="O320" s="155"/>
    </row>
    <row r="321" spans="2:15">
      <c r="B321" s="1"/>
      <c r="C321" s="1"/>
      <c r="D321" s="557">
        <v>0</v>
      </c>
      <c r="E321" s="556">
        <v>0</v>
      </c>
      <c r="F321" s="1"/>
      <c r="G321" s="1"/>
      <c r="H321" s="233"/>
      <c r="I321" s="1"/>
      <c r="J321" s="1"/>
      <c r="K321" s="1"/>
      <c r="L321" s="161"/>
      <c r="M321" s="161"/>
      <c r="N321" s="161"/>
      <c r="O321" s="155"/>
    </row>
    <row r="322" spans="2:15">
      <c r="B322" s="1"/>
      <c r="C322" s="1"/>
      <c r="D322" s="557">
        <v>1E-3</v>
      </c>
      <c r="E322" s="556">
        <v>-41.117648000000003</v>
      </c>
      <c r="F322" s="1"/>
      <c r="G322" s="1"/>
      <c r="H322" s="233"/>
      <c r="I322" s="1"/>
      <c r="J322" s="1"/>
      <c r="K322" s="1"/>
      <c r="L322" s="161"/>
      <c r="M322" s="161"/>
      <c r="N322" s="161"/>
      <c r="O322" s="155"/>
    </row>
    <row r="323" spans="2:15">
      <c r="B323" s="1"/>
      <c r="C323" s="1"/>
      <c r="D323" s="557">
        <v>2E-3</v>
      </c>
      <c r="E323" s="556">
        <v>-82.235296000000005</v>
      </c>
      <c r="F323" s="1"/>
      <c r="G323" s="1"/>
      <c r="H323" s="233"/>
      <c r="I323" s="1"/>
      <c r="J323" s="1"/>
      <c r="K323" s="1"/>
      <c r="L323" s="161"/>
      <c r="M323" s="161"/>
      <c r="N323" s="161"/>
      <c r="O323" s="155"/>
    </row>
    <row r="324" spans="2:15">
      <c r="B324" s="1"/>
      <c r="C324" s="1"/>
      <c r="D324" s="557">
        <v>3.0000000000000001E-3</v>
      </c>
      <c r="E324" s="556">
        <v>-123.35294399999999</v>
      </c>
      <c r="F324" s="1"/>
      <c r="G324" s="1"/>
      <c r="H324" s="233"/>
      <c r="I324" s="1"/>
      <c r="J324" s="1"/>
      <c r="K324" s="1"/>
      <c r="L324" s="161"/>
      <c r="M324" s="161"/>
      <c r="N324" s="161"/>
      <c r="O324" s="155"/>
    </row>
    <row r="325" spans="2:15">
      <c r="B325" s="1"/>
      <c r="C325" s="1"/>
      <c r="D325" s="557">
        <v>4.0000000000000001E-3</v>
      </c>
      <c r="E325" s="556">
        <v>-164.47059200000001</v>
      </c>
      <c r="F325" s="1"/>
      <c r="G325" s="1"/>
      <c r="H325" s="233"/>
      <c r="I325" s="1"/>
      <c r="J325" s="1"/>
      <c r="K325" s="1"/>
      <c r="L325" s="161"/>
      <c r="M325" s="161"/>
      <c r="N325" s="161"/>
      <c r="O325" s="155"/>
    </row>
    <row r="326" spans="2:15">
      <c r="B326" s="1"/>
      <c r="C326" s="1"/>
      <c r="D326" s="557">
        <v>5.0000000000000001E-3</v>
      </c>
      <c r="E326" s="556">
        <v>-205.58823999999998</v>
      </c>
      <c r="F326" s="1"/>
      <c r="G326" s="1"/>
      <c r="H326" s="233"/>
      <c r="I326" s="1"/>
      <c r="J326" s="1"/>
      <c r="K326" s="1"/>
      <c r="L326" s="161"/>
      <c r="M326" s="161"/>
      <c r="N326" s="161"/>
      <c r="O326" s="155"/>
    </row>
    <row r="327" spans="2:15">
      <c r="B327" s="1"/>
      <c r="C327" s="1"/>
      <c r="D327" s="1"/>
      <c r="E327" s="1"/>
      <c r="F327" s="1"/>
      <c r="G327" s="1"/>
      <c r="H327" s="233"/>
      <c r="I327" s="1"/>
      <c r="J327" s="1"/>
      <c r="K327" s="1"/>
      <c r="L327" s="161"/>
      <c r="M327" s="161"/>
      <c r="N327" s="161"/>
      <c r="O327" s="155"/>
    </row>
    <row r="328" spans="2:15">
      <c r="B328" s="1"/>
      <c r="C328" s="1"/>
      <c r="D328" s="1"/>
      <c r="E328" s="1"/>
      <c r="F328" s="1"/>
      <c r="G328" s="1"/>
      <c r="H328" s="233"/>
      <c r="I328" s="1"/>
      <c r="J328" s="1"/>
      <c r="K328" s="1"/>
      <c r="L328" s="161"/>
      <c r="M328" s="161"/>
      <c r="N328" s="161"/>
      <c r="O328" s="155"/>
    </row>
    <row r="329" spans="2:15">
      <c r="B329" s="1"/>
      <c r="C329" s="1"/>
      <c r="D329" s="1"/>
      <c r="E329" s="1"/>
      <c r="F329" s="1"/>
      <c r="G329" s="1"/>
      <c r="H329" s="233"/>
      <c r="I329" s="1"/>
      <c r="J329" s="1"/>
      <c r="K329" s="1"/>
      <c r="L329" s="161"/>
      <c r="M329" s="161"/>
      <c r="N329" s="161"/>
      <c r="O329" s="155"/>
    </row>
    <row r="330" spans="2:15">
      <c r="B330" s="1"/>
      <c r="C330" s="1"/>
      <c r="D330" s="1"/>
      <c r="E330" s="1"/>
      <c r="F330" s="1"/>
      <c r="G330" s="1"/>
      <c r="H330" s="233"/>
      <c r="I330" s="1"/>
      <c r="J330" s="1"/>
      <c r="K330" s="1"/>
      <c r="L330" s="161"/>
      <c r="M330" s="161"/>
      <c r="N330" s="161"/>
      <c r="O330" s="155"/>
    </row>
  </sheetData>
  <mergeCells count="39">
    <mergeCell ref="I5:J5"/>
    <mergeCell ref="C92:C93"/>
    <mergeCell ref="I28:J28"/>
    <mergeCell ref="I66:J66"/>
    <mergeCell ref="C4:E4"/>
    <mergeCell ref="C65:E65"/>
    <mergeCell ref="C52:E52"/>
    <mergeCell ref="C38:E38"/>
    <mergeCell ref="C27:E27"/>
    <mergeCell ref="I53:J53"/>
    <mergeCell ref="I39:J39"/>
    <mergeCell ref="I92:J92"/>
    <mergeCell ref="C251:E251"/>
    <mergeCell ref="F251:H251"/>
    <mergeCell ref="C78:E78"/>
    <mergeCell ref="C197:C198"/>
    <mergeCell ref="C133:C134"/>
    <mergeCell ref="C147:C148"/>
    <mergeCell ref="C156:C157"/>
    <mergeCell ref="C102:C103"/>
    <mergeCell ref="C235:E235"/>
    <mergeCell ref="F235:H235"/>
    <mergeCell ref="C233:F233"/>
    <mergeCell ref="I112:J112"/>
    <mergeCell ref="C16:E16"/>
    <mergeCell ref="I147:J147"/>
    <mergeCell ref="C223:H223"/>
    <mergeCell ref="C196:H196"/>
    <mergeCell ref="C207:G207"/>
    <mergeCell ref="C208:G208"/>
    <mergeCell ref="I17:J17"/>
    <mergeCell ref="I102:J102"/>
    <mergeCell ref="C194:G194"/>
    <mergeCell ref="I133:J133"/>
    <mergeCell ref="C112:C113"/>
    <mergeCell ref="I79:J79"/>
    <mergeCell ref="I156:J156"/>
    <mergeCell ref="C214:E214"/>
    <mergeCell ref="F214:H214"/>
  </mergeCells>
  <pageMargins left="0.7" right="0.7" top="0.75" bottom="0.75" header="0.3" footer="0.3"/>
  <pageSetup paperSize="9" scale="50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90"/>
  <sheetViews>
    <sheetView showGridLines="0" showZeros="0" workbookViewId="0"/>
  </sheetViews>
  <sheetFormatPr defaultColWidth="11.42578125" defaultRowHeight="15" outlineLevelCol="1"/>
  <cols>
    <col min="1" max="1" width="7.85546875" style="2" customWidth="1"/>
    <col min="2" max="2" width="8.5703125" style="2" customWidth="1"/>
    <col min="3" max="3" width="28.42578125" style="2" customWidth="1"/>
    <col min="4" max="7" width="7" style="2" customWidth="1"/>
    <col min="8" max="8" width="7" style="504" customWidth="1"/>
    <col min="9" max="10" width="7" style="2" customWidth="1"/>
    <col min="11" max="11" width="7" style="2" customWidth="1" outlineLevel="1"/>
    <col min="12" max="14" width="8.42578125" style="2" customWidth="1"/>
    <col min="15" max="16384" width="11.42578125" style="2"/>
  </cols>
  <sheetData>
    <row r="1" spans="2:15" ht="27" customHeight="1" thickBot="1">
      <c r="B1" s="402"/>
      <c r="C1" s="619" t="s">
        <v>6</v>
      </c>
      <c r="D1" s="618"/>
      <c r="E1" s="618"/>
      <c r="F1" s="618"/>
      <c r="G1" s="618"/>
      <c r="H1" s="618"/>
      <c r="I1" s="618"/>
      <c r="J1" s="618"/>
      <c r="K1" s="618"/>
      <c r="L1" s="50"/>
      <c r="M1" s="50"/>
      <c r="N1" s="155"/>
      <c r="O1" s="155"/>
    </row>
    <row r="2" spans="2:15">
      <c r="B2" s="1"/>
      <c r="C2" s="1"/>
      <c r="D2" s="1"/>
      <c r="E2" s="1"/>
      <c r="F2" s="1"/>
      <c r="G2" s="1"/>
      <c r="H2" s="233"/>
      <c r="I2" s="1"/>
      <c r="J2" s="1"/>
      <c r="K2" s="1"/>
      <c r="L2" s="50"/>
      <c r="M2" s="50"/>
      <c r="N2" s="155"/>
      <c r="O2" s="155"/>
    </row>
    <row r="3" spans="2:15" ht="18.75">
      <c r="B3" s="1"/>
      <c r="C3" s="622" t="s">
        <v>9</v>
      </c>
      <c r="D3" s="1"/>
      <c r="E3" s="1"/>
      <c r="F3" s="1"/>
      <c r="G3" s="1"/>
      <c r="H3" s="233"/>
      <c r="I3" s="1"/>
      <c r="J3" s="1"/>
      <c r="K3" s="1"/>
      <c r="L3" s="1"/>
      <c r="M3" s="161"/>
      <c r="N3" s="155"/>
      <c r="O3" s="155"/>
    </row>
    <row r="4" spans="2:15">
      <c r="B4" s="1"/>
      <c r="C4" s="812" t="s">
        <v>226</v>
      </c>
      <c r="D4" s="812"/>
      <c r="E4" s="812"/>
      <c r="F4" s="812"/>
      <c r="G4" s="812"/>
      <c r="H4" s="812"/>
      <c r="I4" s="78"/>
      <c r="J4" s="78"/>
      <c r="K4" s="78"/>
      <c r="L4" s="50"/>
      <c r="M4" s="50"/>
      <c r="N4" s="155"/>
      <c r="O4" s="155"/>
    </row>
    <row r="5" spans="2:15">
      <c r="B5" s="1"/>
      <c r="C5" s="407">
        <v>0</v>
      </c>
      <c r="D5" s="19">
        <v>2015</v>
      </c>
      <c r="E5" s="19">
        <v>2014</v>
      </c>
      <c r="F5" s="19" t="s">
        <v>307</v>
      </c>
      <c r="G5" s="19" t="s">
        <v>307</v>
      </c>
      <c r="H5" s="20" t="s">
        <v>307</v>
      </c>
      <c r="I5" s="814" t="s">
        <v>308</v>
      </c>
      <c r="J5" s="814"/>
      <c r="K5" s="20" t="s">
        <v>309</v>
      </c>
      <c r="L5" s="174"/>
      <c r="M5" s="162"/>
      <c r="N5" s="141"/>
      <c r="O5" s="155"/>
    </row>
    <row r="6" spans="2:15">
      <c r="B6" s="1"/>
      <c r="C6" s="19" t="s">
        <v>70</v>
      </c>
      <c r="D6" s="20" t="s">
        <v>310</v>
      </c>
      <c r="E6" s="20" t="s">
        <v>311</v>
      </c>
      <c r="F6" s="20" t="s">
        <v>312</v>
      </c>
      <c r="G6" s="20" t="s">
        <v>313</v>
      </c>
      <c r="H6" s="20" t="s">
        <v>310</v>
      </c>
      <c r="I6" s="20">
        <v>2015</v>
      </c>
      <c r="J6" s="20">
        <v>2014</v>
      </c>
      <c r="K6" s="20">
        <v>2014</v>
      </c>
      <c r="L6" s="163"/>
      <c r="M6" s="162"/>
      <c r="N6" s="141"/>
      <c r="O6" s="155"/>
    </row>
    <row r="7" spans="2:15">
      <c r="B7" s="1"/>
      <c r="C7" s="50" t="s">
        <v>326</v>
      </c>
      <c r="D7" s="21">
        <v>54.454004283612491</v>
      </c>
      <c r="E7" s="35">
        <v>69.414038966568143</v>
      </c>
      <c r="F7" s="35">
        <v>70.748306514072567</v>
      </c>
      <c r="G7" s="35">
        <v>67.373730441409677</v>
      </c>
      <c r="H7" s="181">
        <v>74.175816567489719</v>
      </c>
      <c r="I7" s="21">
        <v>54.454004283612491</v>
      </c>
      <c r="J7" s="35">
        <v>74.175816567489719</v>
      </c>
      <c r="K7" s="35">
        <v>281.71189248954011</v>
      </c>
      <c r="L7" s="164"/>
      <c r="M7" s="164"/>
      <c r="N7" s="156"/>
      <c r="O7" s="155"/>
    </row>
    <row r="8" spans="2:15">
      <c r="B8" s="1"/>
      <c r="C8" s="3" t="s">
        <v>327</v>
      </c>
      <c r="D8" s="33">
        <v>-3.8673094035176421</v>
      </c>
      <c r="E8" s="47">
        <v>2.1579304721014489</v>
      </c>
      <c r="F8" s="47">
        <v>3.6432081816567989</v>
      </c>
      <c r="G8" s="47">
        <v>3.3560631541967831</v>
      </c>
      <c r="H8" s="186">
        <v>-1.3537295305599855</v>
      </c>
      <c r="I8" s="33">
        <v>-3.8673094035176421</v>
      </c>
      <c r="J8" s="47">
        <v>-1.3537295305599855</v>
      </c>
      <c r="K8" s="47">
        <v>7.8034722773950458</v>
      </c>
      <c r="L8" s="164"/>
      <c r="M8" s="164"/>
      <c r="N8" s="156"/>
      <c r="O8" s="155"/>
    </row>
    <row r="9" spans="2:15">
      <c r="B9" s="1"/>
      <c r="C9" s="3" t="s">
        <v>320</v>
      </c>
      <c r="D9" s="33">
        <v>-52.060642575319072</v>
      </c>
      <c r="E9" s="47">
        <v>14.321610596349954</v>
      </c>
      <c r="F9" s="47">
        <v>-56.46945528022961</v>
      </c>
      <c r="G9" s="47">
        <v>-57.591950956257804</v>
      </c>
      <c r="H9" s="186">
        <v>-58.288994368920001</v>
      </c>
      <c r="I9" s="33">
        <v>-52.060642575319072</v>
      </c>
      <c r="J9" s="47">
        <v>-58.288994368920001</v>
      </c>
      <c r="K9" s="47">
        <v>-158.02879000905747</v>
      </c>
      <c r="L9" s="164"/>
      <c r="M9" s="164"/>
      <c r="N9" s="156"/>
      <c r="O9" s="155"/>
    </row>
    <row r="10" spans="2:15">
      <c r="B10" s="1"/>
      <c r="C10" s="42" t="s">
        <v>321</v>
      </c>
      <c r="D10" s="22">
        <v>10.178055211860119</v>
      </c>
      <c r="E10" s="48">
        <v>28.871233515045375</v>
      </c>
      <c r="F10" s="48">
        <v>37.749675587572497</v>
      </c>
      <c r="G10" s="48">
        <v>76.298344635034979</v>
      </c>
      <c r="H10" s="190">
        <v>47.341310779457771</v>
      </c>
      <c r="I10" s="22">
        <v>10.178055211860119</v>
      </c>
      <c r="J10" s="48">
        <v>47.341310779457771</v>
      </c>
      <c r="K10" s="48">
        <v>190.26056451711062</v>
      </c>
      <c r="L10" s="51"/>
      <c r="M10" s="51"/>
      <c r="N10" s="156"/>
      <c r="O10" s="155"/>
    </row>
    <row r="11" spans="2:15">
      <c r="B11" s="1"/>
      <c r="C11" s="50" t="s">
        <v>323</v>
      </c>
      <c r="D11" s="23">
        <v>8.7041075166358919</v>
      </c>
      <c r="E11" s="51">
        <v>114.76481355006496</v>
      </c>
      <c r="F11" s="51">
        <v>55.671735003072293</v>
      </c>
      <c r="G11" s="51">
        <v>89.436187274383599</v>
      </c>
      <c r="H11" s="183">
        <v>61.874403447467515</v>
      </c>
      <c r="I11" s="23">
        <v>8.7041075166358919</v>
      </c>
      <c r="J11" s="51">
        <v>61.874403447467515</v>
      </c>
      <c r="K11" s="51">
        <v>321.74713927498834</v>
      </c>
      <c r="L11" s="51"/>
      <c r="M11" s="51"/>
      <c r="N11" s="156"/>
      <c r="O11" s="155"/>
    </row>
    <row r="12" spans="2:15">
      <c r="B12" s="1"/>
      <c r="C12" s="42" t="s">
        <v>324</v>
      </c>
      <c r="D12" s="22">
        <v>-7.9093379305029847</v>
      </c>
      <c r="E12" s="48">
        <v>-13.176893540292367</v>
      </c>
      <c r="F12" s="48">
        <v>-33.086367409537019</v>
      </c>
      <c r="G12" s="48">
        <v>9.0971978714861716</v>
      </c>
      <c r="H12" s="190">
        <v>-48.265139749016676</v>
      </c>
      <c r="I12" s="22">
        <v>-7.9093379305029847</v>
      </c>
      <c r="J12" s="48">
        <v>-48.265139749016676</v>
      </c>
      <c r="K12" s="48">
        <v>-85.431202827359883</v>
      </c>
      <c r="L12" s="51"/>
      <c r="M12" s="51"/>
      <c r="N12" s="156"/>
      <c r="O12" s="155"/>
    </row>
    <row r="13" spans="2:15">
      <c r="B13" s="1"/>
      <c r="C13" s="132" t="s">
        <v>325</v>
      </c>
      <c r="D13" s="98">
        <v>0.79476958613290449</v>
      </c>
      <c r="E13" s="65">
        <v>101.5879200097726</v>
      </c>
      <c r="F13" s="65">
        <v>22.585367593535246</v>
      </c>
      <c r="G13" s="65">
        <v>98.533385145869786</v>
      </c>
      <c r="H13" s="192">
        <v>13.609263698450835</v>
      </c>
      <c r="I13" s="98">
        <v>0.79476958613290449</v>
      </c>
      <c r="J13" s="65">
        <v>13.609263698450835</v>
      </c>
      <c r="K13" s="65">
        <v>236.31593644762847</v>
      </c>
      <c r="L13" s="53"/>
      <c r="M13" s="53"/>
      <c r="N13" s="157"/>
      <c r="O13" s="155"/>
    </row>
    <row r="14" spans="2:15">
      <c r="B14" s="1"/>
      <c r="C14" s="78"/>
      <c r="D14" s="78"/>
      <c r="E14" s="78"/>
      <c r="F14" s="78"/>
      <c r="G14" s="78"/>
      <c r="H14" s="185"/>
      <c r="I14" s="78"/>
      <c r="J14" s="78"/>
      <c r="K14" s="78"/>
      <c r="L14" s="50"/>
      <c r="M14" s="50"/>
      <c r="N14" s="151"/>
      <c r="O14" s="155"/>
    </row>
    <row r="15" spans="2:15" ht="18.75">
      <c r="B15" s="1"/>
      <c r="C15" s="622" t="s">
        <v>0</v>
      </c>
      <c r="D15" s="1"/>
      <c r="E15" s="1"/>
      <c r="F15" s="1"/>
      <c r="G15" s="1"/>
      <c r="H15" s="233"/>
      <c r="I15" s="1"/>
      <c r="J15" s="1"/>
      <c r="K15" s="1"/>
      <c r="L15" s="161"/>
      <c r="M15" s="161"/>
      <c r="N15" s="155"/>
      <c r="O15" s="155"/>
    </row>
    <row r="16" spans="2:15">
      <c r="B16" s="1"/>
      <c r="C16" s="812" t="s">
        <v>227</v>
      </c>
      <c r="D16" s="812"/>
      <c r="E16" s="812"/>
      <c r="F16" s="812"/>
      <c r="G16" s="812"/>
      <c r="H16" s="812"/>
      <c r="I16" s="812"/>
      <c r="J16" s="161"/>
      <c r="K16" s="161"/>
      <c r="L16" s="161"/>
      <c r="M16" s="161"/>
      <c r="N16" s="155"/>
      <c r="O16" s="155"/>
    </row>
    <row r="17" spans="2:15">
      <c r="B17" s="1"/>
      <c r="C17" s="29">
        <v>0</v>
      </c>
      <c r="D17" s="19">
        <v>2015</v>
      </c>
      <c r="E17" s="19">
        <v>2014</v>
      </c>
      <c r="F17" s="19" t="s">
        <v>307</v>
      </c>
      <c r="G17" s="19" t="s">
        <v>307</v>
      </c>
      <c r="H17" s="20" t="s">
        <v>307</v>
      </c>
      <c r="I17" s="174"/>
      <c r="J17" s="174"/>
      <c r="K17" s="174"/>
      <c r="L17" s="174"/>
      <c r="M17" s="161"/>
      <c r="N17" s="155"/>
      <c r="O17" s="155"/>
    </row>
    <row r="18" spans="2:15">
      <c r="B18" s="1"/>
      <c r="C18" s="19" t="s">
        <v>70</v>
      </c>
      <c r="D18" s="263" t="s">
        <v>310</v>
      </c>
      <c r="E18" s="20" t="s">
        <v>311</v>
      </c>
      <c r="F18" s="20" t="s">
        <v>312</v>
      </c>
      <c r="G18" s="20" t="s">
        <v>313</v>
      </c>
      <c r="H18" s="263" t="s">
        <v>310</v>
      </c>
      <c r="I18" s="163"/>
      <c r="J18" s="163"/>
      <c r="K18" s="163"/>
      <c r="L18" s="163"/>
      <c r="M18" s="161"/>
      <c r="N18" s="155"/>
      <c r="O18" s="155"/>
    </row>
    <row r="19" spans="2:15">
      <c r="B19" s="1"/>
      <c r="C19" s="78" t="s">
        <v>103</v>
      </c>
      <c r="D19" s="108">
        <v>2257.6930831999998</v>
      </c>
      <c r="E19" s="97">
        <v>1665.5115002</v>
      </c>
      <c r="F19" s="97">
        <v>2056.6883518999998</v>
      </c>
      <c r="G19" s="97">
        <v>2159.2469053</v>
      </c>
      <c r="H19" s="523">
        <v>2160.3305859000002</v>
      </c>
      <c r="I19" s="75"/>
      <c r="J19" s="75"/>
      <c r="K19" s="75"/>
      <c r="L19" s="75"/>
      <c r="M19" s="161"/>
      <c r="N19" s="155"/>
      <c r="O19" s="155"/>
    </row>
    <row r="20" spans="2:15">
      <c r="B20" s="1"/>
      <c r="C20" s="78" t="s">
        <v>471</v>
      </c>
      <c r="D20" s="108">
        <v>11267.995017939998</v>
      </c>
      <c r="E20" s="41">
        <v>11955.4</v>
      </c>
      <c r="F20" s="96">
        <v>11662.933973687432</v>
      </c>
      <c r="G20" s="96">
        <v>13264.057341649997</v>
      </c>
      <c r="H20" s="524">
        <v>10006.377425454855</v>
      </c>
      <c r="I20" s="75"/>
      <c r="J20" s="75"/>
      <c r="K20" s="75"/>
      <c r="L20" s="75"/>
      <c r="M20" s="161"/>
      <c r="N20" s="155"/>
      <c r="O20" s="155"/>
    </row>
    <row r="21" spans="2:15">
      <c r="B21" s="1"/>
      <c r="C21" s="472" t="s">
        <v>101</v>
      </c>
      <c r="D21" s="76">
        <v>9418</v>
      </c>
      <c r="E21" s="44">
        <v>8509</v>
      </c>
      <c r="F21" s="44">
        <v>7460</v>
      </c>
      <c r="G21" s="44">
        <v>7657</v>
      </c>
      <c r="H21" s="525">
        <v>8468</v>
      </c>
      <c r="I21" s="75"/>
      <c r="J21" s="75"/>
      <c r="K21" s="75"/>
      <c r="L21" s="75"/>
      <c r="M21" s="161"/>
      <c r="N21" s="155"/>
      <c r="O21" s="155"/>
    </row>
    <row r="22" spans="2:15">
      <c r="B22" s="1"/>
      <c r="C22" s="89" t="s">
        <v>68</v>
      </c>
      <c r="D22" s="480">
        <f>SUM(D19:D21)</f>
        <v>22943.688101139996</v>
      </c>
      <c r="E22" s="544">
        <f>SUM(E19:E21)</f>
        <v>22129.9115002</v>
      </c>
      <c r="F22" s="544">
        <f>SUM(F19:F21)</f>
        <v>21179.622325587432</v>
      </c>
      <c r="G22" s="544">
        <f>SUM(G19:G21)</f>
        <v>23080.30424695</v>
      </c>
      <c r="H22" s="526">
        <f>SUM(H19:H21)</f>
        <v>20634.708011354855</v>
      </c>
      <c r="I22" s="53"/>
      <c r="J22" s="53"/>
      <c r="K22" s="53"/>
      <c r="L22" s="53"/>
      <c r="M22" s="161"/>
      <c r="N22" s="155"/>
      <c r="O22" s="155"/>
    </row>
    <row r="23" spans="2:15">
      <c r="B23" s="1"/>
      <c r="C23" s="18"/>
      <c r="D23" s="85"/>
      <c r="E23" s="85"/>
      <c r="F23" s="85"/>
      <c r="G23" s="85"/>
      <c r="H23" s="527"/>
      <c r="I23" s="53"/>
      <c r="J23" s="53"/>
      <c r="K23" s="53"/>
      <c r="L23" s="53"/>
      <c r="M23" s="161"/>
      <c r="N23" s="155"/>
      <c r="O23" s="155"/>
    </row>
    <row r="24" spans="2:15">
      <c r="B24" s="1"/>
      <c r="C24" s="812" t="s">
        <v>228</v>
      </c>
      <c r="D24" s="812"/>
      <c r="E24" s="812"/>
      <c r="F24" s="812"/>
      <c r="G24" s="812"/>
      <c r="H24" s="812"/>
      <c r="I24" s="50"/>
      <c r="J24" s="50"/>
      <c r="K24" s="50"/>
      <c r="L24" s="50"/>
      <c r="M24" s="161"/>
      <c r="N24" s="155"/>
      <c r="O24" s="155"/>
    </row>
    <row r="25" spans="2:15">
      <c r="B25" s="1"/>
      <c r="C25" s="29">
        <v>0</v>
      </c>
      <c r="D25" s="19">
        <v>2015</v>
      </c>
      <c r="E25" s="19">
        <v>2014</v>
      </c>
      <c r="F25" s="19" t="s">
        <v>307</v>
      </c>
      <c r="G25" s="19" t="s">
        <v>307</v>
      </c>
      <c r="H25" s="20" t="s">
        <v>307</v>
      </c>
      <c r="I25" s="174"/>
      <c r="J25" s="174"/>
      <c r="K25" s="174"/>
      <c r="L25" s="174"/>
      <c r="M25" s="161"/>
      <c r="N25" s="155"/>
      <c r="O25" s="155"/>
    </row>
    <row r="26" spans="2:15">
      <c r="B26" s="1"/>
      <c r="C26" s="19" t="s">
        <v>70</v>
      </c>
      <c r="D26" s="263" t="s">
        <v>310</v>
      </c>
      <c r="E26" s="263" t="s">
        <v>311</v>
      </c>
      <c r="F26" s="263" t="s">
        <v>312</v>
      </c>
      <c r="G26" s="263" t="s">
        <v>313</v>
      </c>
      <c r="H26" s="263" t="s">
        <v>310</v>
      </c>
      <c r="I26" s="163"/>
      <c r="J26" s="163"/>
      <c r="K26" s="163"/>
      <c r="L26" s="163"/>
      <c r="M26" s="161"/>
      <c r="N26" s="155"/>
      <c r="O26" s="155"/>
    </row>
    <row r="27" spans="2:15">
      <c r="B27" s="1"/>
      <c r="C27" s="78" t="s">
        <v>259</v>
      </c>
      <c r="D27" s="10">
        <v>7323.8683810000002</v>
      </c>
      <c r="E27" s="96">
        <v>6851.9</v>
      </c>
      <c r="F27" s="96">
        <v>6883.739243</v>
      </c>
      <c r="G27" s="96">
        <v>7848.8149569999996</v>
      </c>
      <c r="H27" s="524">
        <v>6829.0486460000002</v>
      </c>
      <c r="I27" s="75"/>
      <c r="J27" s="75"/>
      <c r="K27" s="75"/>
      <c r="L27" s="75"/>
      <c r="M27" s="161"/>
      <c r="N27" s="155"/>
      <c r="O27" s="155"/>
    </row>
    <row r="28" spans="2:15">
      <c r="B28" s="1"/>
      <c r="C28" s="78" t="s">
        <v>493</v>
      </c>
      <c r="D28" s="10">
        <v>3131.6619078000003</v>
      </c>
      <c r="E28" s="41">
        <v>3127.5936852999998</v>
      </c>
      <c r="F28" s="97">
        <v>3444.6822981999999</v>
      </c>
      <c r="G28" s="97">
        <v>3475.6602822</v>
      </c>
      <c r="H28" s="524">
        <v>3492.249221</v>
      </c>
      <c r="I28" s="75"/>
      <c r="J28" s="75"/>
      <c r="K28" s="75"/>
      <c r="L28" s="75"/>
      <c r="M28" s="161"/>
      <c r="N28" s="155"/>
      <c r="O28" s="155"/>
    </row>
    <row r="29" spans="2:15">
      <c r="B29" s="1"/>
      <c r="C29" s="81" t="s">
        <v>141</v>
      </c>
      <c r="D29" s="268">
        <v>0</v>
      </c>
      <c r="E29" s="269">
        <v>0</v>
      </c>
      <c r="F29" s="269">
        <v>0</v>
      </c>
      <c r="G29" s="269">
        <v>0</v>
      </c>
      <c r="H29" s="528">
        <v>0</v>
      </c>
      <c r="I29" s="264"/>
      <c r="J29" s="264"/>
      <c r="K29" s="264"/>
      <c r="L29" s="264"/>
      <c r="M29" s="161"/>
      <c r="N29" s="155"/>
      <c r="O29" s="155"/>
    </row>
    <row r="30" spans="2:15">
      <c r="B30" s="1"/>
      <c r="C30" s="89" t="s">
        <v>78</v>
      </c>
      <c r="D30" s="480">
        <f>SUM(D27:D29)</f>
        <v>10455.530288800001</v>
      </c>
      <c r="E30" s="140">
        <f t="shared" ref="E30:H30" si="0">SUM(E27:E29)</f>
        <v>9979.4936852999999</v>
      </c>
      <c r="F30" s="140">
        <f t="shared" si="0"/>
        <v>10328.421541199999</v>
      </c>
      <c r="G30" s="140">
        <f t="shared" si="0"/>
        <v>11324.475239199999</v>
      </c>
      <c r="H30" s="137">
        <f t="shared" si="0"/>
        <v>10321.297867000001</v>
      </c>
      <c r="I30" s="53"/>
      <c r="J30" s="53"/>
      <c r="K30" s="53"/>
      <c r="L30" s="53"/>
      <c r="M30" s="161"/>
      <c r="N30" s="155"/>
      <c r="O30" s="155"/>
    </row>
    <row r="31" spans="2:15">
      <c r="B31" s="1"/>
      <c r="C31" s="673" t="s">
        <v>142</v>
      </c>
      <c r="D31" s="85"/>
      <c r="E31" s="85"/>
      <c r="F31" s="85"/>
      <c r="G31" s="85"/>
      <c r="H31" s="527"/>
      <c r="I31" s="53"/>
      <c r="J31" s="53"/>
      <c r="K31" s="53"/>
      <c r="L31" s="53"/>
      <c r="M31" s="161"/>
      <c r="N31" s="155"/>
      <c r="O31" s="155"/>
    </row>
    <row r="32" spans="2:15">
      <c r="B32" s="1"/>
      <c r="C32" s="673" t="s">
        <v>556</v>
      </c>
      <c r="D32" s="481"/>
      <c r="E32" s="481"/>
      <c r="F32" s="481"/>
      <c r="G32" s="481"/>
      <c r="H32" s="529"/>
      <c r="I32" s="161"/>
      <c r="J32" s="161"/>
      <c r="K32" s="161"/>
      <c r="L32" s="161"/>
      <c r="M32" s="161"/>
      <c r="N32" s="155"/>
      <c r="O32" s="155"/>
    </row>
    <row r="33" spans="2:15" hidden="1">
      <c r="B33" s="1"/>
      <c r="C33" s="481"/>
      <c r="D33" s="481"/>
      <c r="E33" s="481"/>
      <c r="F33" s="481"/>
      <c r="G33" s="481"/>
      <c r="H33" s="529"/>
      <c r="I33" s="161"/>
      <c r="J33" s="161"/>
      <c r="K33" s="161"/>
      <c r="L33" s="161"/>
      <c r="M33" s="161"/>
      <c r="N33" s="155"/>
      <c r="O33" s="155"/>
    </row>
    <row r="34" spans="2:15" ht="28.5" customHeight="1">
      <c r="B34" s="1"/>
      <c r="C34" s="622" t="s">
        <v>180</v>
      </c>
      <c r="D34" s="481"/>
      <c r="E34" s="481"/>
      <c r="F34" s="481"/>
      <c r="G34" s="481"/>
      <c r="H34" s="529"/>
      <c r="I34" s="1"/>
      <c r="J34" s="1"/>
      <c r="K34" s="1"/>
      <c r="L34" s="161"/>
      <c r="M34" s="161"/>
      <c r="N34" s="155"/>
      <c r="O34" s="155"/>
    </row>
    <row r="35" spans="2:15">
      <c r="B35" s="1"/>
      <c r="C35" s="812" t="s">
        <v>229</v>
      </c>
      <c r="D35" s="812"/>
      <c r="E35" s="812"/>
      <c r="F35" s="812"/>
      <c r="G35" s="812"/>
      <c r="H35" s="812"/>
      <c r="I35" s="78"/>
      <c r="J35" s="78"/>
      <c r="K35" s="78"/>
      <c r="L35" s="50"/>
      <c r="M35" s="50"/>
      <c r="N35" s="151"/>
      <c r="O35" s="155"/>
    </row>
    <row r="36" spans="2:15">
      <c r="B36" s="1"/>
      <c r="C36" s="407">
        <v>0</v>
      </c>
      <c r="D36" s="19">
        <v>2015</v>
      </c>
      <c r="E36" s="19">
        <v>2014</v>
      </c>
      <c r="F36" s="19" t="s">
        <v>307</v>
      </c>
      <c r="G36" s="19" t="s">
        <v>307</v>
      </c>
      <c r="H36" s="20" t="s">
        <v>307</v>
      </c>
      <c r="I36" s="814" t="s">
        <v>308</v>
      </c>
      <c r="J36" s="814"/>
      <c r="K36" s="20" t="s">
        <v>309</v>
      </c>
      <c r="L36" s="174"/>
      <c r="M36" s="162"/>
      <c r="N36" s="141"/>
      <c r="O36" s="155"/>
    </row>
    <row r="37" spans="2:15">
      <c r="B37" s="1"/>
      <c r="C37" s="19" t="s">
        <v>70</v>
      </c>
      <c r="D37" s="263" t="s">
        <v>310</v>
      </c>
      <c r="E37" s="20" t="s">
        <v>311</v>
      </c>
      <c r="F37" s="20" t="s">
        <v>312</v>
      </c>
      <c r="G37" s="20" t="s">
        <v>313</v>
      </c>
      <c r="H37" s="20" t="s">
        <v>310</v>
      </c>
      <c r="I37" s="263">
        <v>2015</v>
      </c>
      <c r="J37" s="20">
        <v>2014</v>
      </c>
      <c r="K37" s="20">
        <v>2014</v>
      </c>
      <c r="L37" s="163"/>
      <c r="M37" s="162"/>
      <c r="N37" s="141"/>
      <c r="O37" s="155"/>
    </row>
    <row r="38" spans="2:15">
      <c r="B38" s="1"/>
      <c r="C38" s="83" t="s">
        <v>326</v>
      </c>
      <c r="D38" s="21">
        <v>18.877289210416553</v>
      </c>
      <c r="E38" s="84">
        <v>10.618733838772357</v>
      </c>
      <c r="F38" s="84">
        <v>33.353759348919887</v>
      </c>
      <c r="G38" s="84">
        <v>37.604974016189246</v>
      </c>
      <c r="H38" s="513">
        <v>44.324490273987919</v>
      </c>
      <c r="I38" s="21">
        <v>18.877289210416553</v>
      </c>
      <c r="J38" s="84">
        <v>44.324490273987919</v>
      </c>
      <c r="K38" s="84">
        <v>125.9019574778694</v>
      </c>
      <c r="L38" s="51"/>
      <c r="M38" s="51"/>
      <c r="N38" s="156"/>
      <c r="O38" s="155"/>
    </row>
    <row r="39" spans="2:15">
      <c r="B39" s="1"/>
      <c r="C39" s="78" t="s">
        <v>320</v>
      </c>
      <c r="D39" s="33">
        <v>-15.071522235445972</v>
      </c>
      <c r="E39" s="80">
        <v>4.3685195481753576</v>
      </c>
      <c r="F39" s="80">
        <v>-20.481261949100002</v>
      </c>
      <c r="G39" s="80">
        <v>-22.539071925000009</v>
      </c>
      <c r="H39" s="530">
        <v>-21.916838641399998</v>
      </c>
      <c r="I39" s="33">
        <v>-15.071522235445972</v>
      </c>
      <c r="J39" s="80">
        <v>-21.916838641399998</v>
      </c>
      <c r="K39" s="80">
        <v>-60.568652967324653</v>
      </c>
      <c r="L39" s="51"/>
      <c r="M39" s="51"/>
      <c r="N39" s="156"/>
      <c r="O39" s="155"/>
    </row>
    <row r="40" spans="2:15">
      <c r="B40" s="1"/>
      <c r="C40" s="78" t="s">
        <v>321</v>
      </c>
      <c r="D40" s="33">
        <v>0</v>
      </c>
      <c r="E40" s="80">
        <v>0</v>
      </c>
      <c r="F40" s="80">
        <v>0</v>
      </c>
      <c r="G40" s="80">
        <v>0</v>
      </c>
      <c r="H40" s="530">
        <v>0</v>
      </c>
      <c r="I40" s="33">
        <v>0</v>
      </c>
      <c r="J40" s="80">
        <v>0</v>
      </c>
      <c r="K40" s="80">
        <v>0</v>
      </c>
      <c r="L40" s="51"/>
      <c r="M40" s="51"/>
      <c r="N40" s="156"/>
      <c r="O40" s="155"/>
    </row>
    <row r="41" spans="2:15">
      <c r="B41" s="1"/>
      <c r="C41" s="462" t="s">
        <v>323</v>
      </c>
      <c r="D41" s="432">
        <v>3.8057669749705791</v>
      </c>
      <c r="E41" s="463">
        <v>14.987253386947714</v>
      </c>
      <c r="F41" s="463">
        <v>12.872497399819881</v>
      </c>
      <c r="G41" s="463">
        <v>15.065902091189239</v>
      </c>
      <c r="H41" s="531">
        <v>22.407651632587921</v>
      </c>
      <c r="I41" s="432">
        <v>3.8057669749705791</v>
      </c>
      <c r="J41" s="463">
        <v>22.407651632587921</v>
      </c>
      <c r="K41" s="463">
        <v>65.33330451054475</v>
      </c>
      <c r="L41" s="51"/>
      <c r="M41" s="51"/>
      <c r="N41" s="156"/>
      <c r="O41" s="155"/>
    </row>
    <row r="42" spans="2:15">
      <c r="B42" s="1"/>
      <c r="C42" s="83" t="s">
        <v>324</v>
      </c>
      <c r="D42" s="23">
        <v>-6.3434604399999994</v>
      </c>
      <c r="E42" s="86">
        <v>-9.7708178599999851</v>
      </c>
      <c r="F42" s="86">
        <v>-30.756600470000006</v>
      </c>
      <c r="G42" s="86">
        <v>10.512295619999998</v>
      </c>
      <c r="H42" s="532">
        <v>-45.531629439999996</v>
      </c>
      <c r="I42" s="23">
        <v>-6.3434604399999994</v>
      </c>
      <c r="J42" s="86">
        <v>-45.531629439999996</v>
      </c>
      <c r="K42" s="86">
        <v>-75.546752149999989</v>
      </c>
      <c r="L42" s="51"/>
      <c r="M42" s="51"/>
      <c r="N42" s="156"/>
      <c r="O42" s="155"/>
    </row>
    <row r="43" spans="2:15">
      <c r="B43" s="1"/>
      <c r="C43" s="89" t="s">
        <v>325</v>
      </c>
      <c r="D43" s="98">
        <v>-2.5376934650294203</v>
      </c>
      <c r="E43" s="99">
        <v>5.2164355269477296</v>
      </c>
      <c r="F43" s="99">
        <v>-17.884103070180124</v>
      </c>
      <c r="G43" s="99">
        <v>25.578197711189237</v>
      </c>
      <c r="H43" s="533">
        <v>-23.123977807412075</v>
      </c>
      <c r="I43" s="98">
        <v>-2.5376934650294203</v>
      </c>
      <c r="J43" s="99">
        <v>-23.123977807412075</v>
      </c>
      <c r="K43" s="99">
        <v>-10.213447639455236</v>
      </c>
      <c r="L43" s="53"/>
      <c r="M43" s="53"/>
      <c r="N43" s="157"/>
      <c r="O43" s="155"/>
    </row>
    <row r="44" spans="2:15">
      <c r="B44" s="1"/>
      <c r="C44" s="477" t="s">
        <v>403</v>
      </c>
      <c r="D44" s="478">
        <v>3715</v>
      </c>
      <c r="E44" s="479">
        <v>4515</v>
      </c>
      <c r="F44" s="479">
        <v>4636.4389635000007</v>
      </c>
      <c r="G44" s="479">
        <v>6924.5256156400001</v>
      </c>
      <c r="H44" s="534">
        <v>7585</v>
      </c>
      <c r="I44" s="478">
        <v>9841.1483084699939</v>
      </c>
      <c r="J44" s="479">
        <v>10689.127447589999</v>
      </c>
      <c r="K44" s="479">
        <v>10874.475926949995</v>
      </c>
      <c r="L44" s="50"/>
      <c r="M44" s="50"/>
      <c r="N44" s="151"/>
      <c r="O44" s="155"/>
    </row>
    <row r="45" spans="2:15">
      <c r="B45" s="1"/>
      <c r="C45" s="477" t="s">
        <v>404</v>
      </c>
      <c r="D45" s="747">
        <v>1.72E-2</v>
      </c>
      <c r="E45" s="748">
        <v>1.9400000000000001E-2</v>
      </c>
      <c r="F45" s="748">
        <v>1.7000000000000001E-2</v>
      </c>
      <c r="G45" s="748">
        <v>1.5900000000000001E-2</v>
      </c>
      <c r="H45" s="749">
        <v>1.4999999999999999E-2</v>
      </c>
      <c r="I45" s="747">
        <v>1.5800000000000002E-2</v>
      </c>
      <c r="J45" s="748">
        <v>1.61E-2</v>
      </c>
      <c r="K45" s="748">
        <v>0</v>
      </c>
      <c r="L45" s="50"/>
      <c r="M45" s="50"/>
      <c r="N45" s="151"/>
      <c r="O45" s="155"/>
    </row>
    <row r="46" spans="2:15">
      <c r="B46" s="1"/>
      <c r="C46" s="78"/>
      <c r="D46" s="78"/>
      <c r="E46" s="613"/>
      <c r="F46" s="78"/>
      <c r="G46" s="78"/>
      <c r="H46" s="185"/>
      <c r="I46" s="78"/>
      <c r="J46" s="78"/>
      <c r="K46" s="78"/>
      <c r="L46" s="174"/>
      <c r="M46" s="162"/>
      <c r="N46" s="141"/>
      <c r="O46" s="155"/>
    </row>
    <row r="47" spans="2:15">
      <c r="B47" s="1"/>
      <c r="C47" s="812" t="s">
        <v>230</v>
      </c>
      <c r="D47" s="812"/>
      <c r="E47" s="812"/>
      <c r="F47" s="812"/>
      <c r="G47" s="812"/>
      <c r="H47" s="812"/>
      <c r="I47" s="78"/>
      <c r="J47" s="78"/>
      <c r="K47" s="78"/>
      <c r="L47" s="163"/>
      <c r="M47" s="162"/>
      <c r="N47" s="141"/>
      <c r="O47" s="155"/>
    </row>
    <row r="48" spans="2:15">
      <c r="B48" s="1"/>
      <c r="C48" s="407">
        <v>0</v>
      </c>
      <c r="D48" s="19">
        <v>2015</v>
      </c>
      <c r="E48" s="19">
        <v>2014</v>
      </c>
      <c r="F48" s="19" t="s">
        <v>307</v>
      </c>
      <c r="G48" s="19" t="s">
        <v>307</v>
      </c>
      <c r="H48" s="20" t="s">
        <v>307</v>
      </c>
      <c r="I48" s="814" t="s">
        <v>308</v>
      </c>
      <c r="J48" s="814"/>
      <c r="K48" s="20" t="s">
        <v>309</v>
      </c>
      <c r="L48" s="51"/>
      <c r="M48" s="51"/>
      <c r="N48" s="156"/>
      <c r="O48" s="155"/>
    </row>
    <row r="49" spans="2:15">
      <c r="B49" s="1"/>
      <c r="C49" s="19" t="s">
        <v>70</v>
      </c>
      <c r="D49" s="263" t="s">
        <v>310</v>
      </c>
      <c r="E49" s="20" t="s">
        <v>311</v>
      </c>
      <c r="F49" s="20" t="s">
        <v>312</v>
      </c>
      <c r="G49" s="20" t="s">
        <v>313</v>
      </c>
      <c r="H49" s="20" t="s">
        <v>310</v>
      </c>
      <c r="I49" s="263">
        <v>2015</v>
      </c>
      <c r="J49" s="20">
        <v>2014</v>
      </c>
      <c r="K49" s="20">
        <v>2014</v>
      </c>
      <c r="L49" s="51"/>
      <c r="M49" s="51"/>
      <c r="N49" s="156"/>
      <c r="O49" s="155"/>
    </row>
    <row r="50" spans="2:15">
      <c r="B50" s="1"/>
      <c r="C50" s="83" t="s">
        <v>326</v>
      </c>
      <c r="D50" s="21">
        <v>35.576715073195935</v>
      </c>
      <c r="E50" s="84">
        <v>58.7953051277958</v>
      </c>
      <c r="F50" s="84">
        <v>37.394547165152701</v>
      </c>
      <c r="G50" s="84">
        <v>29.768756425220406</v>
      </c>
      <c r="H50" s="513">
        <v>29.851326293501803</v>
      </c>
      <c r="I50" s="21">
        <v>35.576715073195935</v>
      </c>
      <c r="J50" s="84">
        <v>29.851326293501803</v>
      </c>
      <c r="K50" s="84">
        <v>155.80993501167072</v>
      </c>
      <c r="L50" s="51"/>
      <c r="M50" s="51"/>
      <c r="N50" s="156"/>
      <c r="O50" s="155"/>
    </row>
    <row r="51" spans="2:15">
      <c r="B51" s="1"/>
      <c r="C51" s="78" t="s">
        <v>327</v>
      </c>
      <c r="D51" s="33">
        <v>-3.8673094035176421</v>
      </c>
      <c r="E51" s="80">
        <v>2.1579304721014489</v>
      </c>
      <c r="F51" s="80">
        <v>3.6432081816567989</v>
      </c>
      <c r="G51" s="80">
        <v>3.3560631541967831</v>
      </c>
      <c r="H51" s="530">
        <v>-1.3537295305599855</v>
      </c>
      <c r="I51" s="33">
        <v>-3.8673094035176421</v>
      </c>
      <c r="J51" s="80">
        <v>-1.3537295305599855</v>
      </c>
      <c r="K51" s="80">
        <v>7.8034722773950458</v>
      </c>
      <c r="L51" s="51"/>
      <c r="M51" s="51"/>
      <c r="N51" s="156"/>
      <c r="O51" s="155"/>
    </row>
    <row r="52" spans="2:15">
      <c r="B52" s="1"/>
      <c r="C52" s="78" t="s">
        <v>320</v>
      </c>
      <c r="D52" s="33">
        <v>-16.427120339873099</v>
      </c>
      <c r="E52" s="80">
        <v>-6.6879089518254027</v>
      </c>
      <c r="F52" s="80">
        <v>-18.775193331129604</v>
      </c>
      <c r="G52" s="80">
        <v>-17.135579031257798</v>
      </c>
      <c r="H52" s="530">
        <v>-17.221455727519999</v>
      </c>
      <c r="I52" s="33">
        <v>-16.427120339873099</v>
      </c>
      <c r="J52" s="80">
        <v>-17.221455727519999</v>
      </c>
      <c r="K52" s="80">
        <v>-59.820137041732806</v>
      </c>
      <c r="L52" s="51"/>
      <c r="M52" s="51"/>
      <c r="N52" s="156"/>
      <c r="O52" s="155"/>
    </row>
    <row r="53" spans="2:15">
      <c r="B53" s="1"/>
      <c r="C53" s="81" t="s">
        <v>321</v>
      </c>
      <c r="D53" s="22">
        <v>0</v>
      </c>
      <c r="E53" s="93">
        <v>0</v>
      </c>
      <c r="F53" s="93">
        <v>0</v>
      </c>
      <c r="G53" s="93">
        <v>0</v>
      </c>
      <c r="H53" s="535">
        <v>0</v>
      </c>
      <c r="I53" s="22">
        <v>0</v>
      </c>
      <c r="J53" s="93">
        <v>0</v>
      </c>
      <c r="K53" s="93">
        <v>0</v>
      </c>
      <c r="L53" s="51"/>
      <c r="M53" s="51"/>
      <c r="N53" s="156"/>
      <c r="O53" s="155"/>
    </row>
    <row r="54" spans="2:15">
      <c r="B54" s="1"/>
      <c r="C54" s="83" t="s">
        <v>323</v>
      </c>
      <c r="D54" s="23">
        <v>15.282285329805193</v>
      </c>
      <c r="E54" s="86">
        <v>54.265326648071849</v>
      </c>
      <c r="F54" s="86">
        <v>22.262562015679887</v>
      </c>
      <c r="G54" s="86">
        <v>15.989240548159394</v>
      </c>
      <c r="H54" s="532">
        <v>11.276141035421814</v>
      </c>
      <c r="I54" s="23">
        <v>15.282285329805193</v>
      </c>
      <c r="J54" s="86">
        <v>11.276141035421814</v>
      </c>
      <c r="K54" s="86">
        <v>103.79327024733294</v>
      </c>
      <c r="L54" s="53"/>
      <c r="M54" s="53"/>
      <c r="N54" s="157"/>
      <c r="O54" s="155"/>
    </row>
    <row r="55" spans="2:15">
      <c r="B55" s="1"/>
      <c r="C55" s="81" t="s">
        <v>324</v>
      </c>
      <c r="D55" s="22">
        <v>-1.5658774905029849</v>
      </c>
      <c r="E55" s="93">
        <v>-3.4060756802923828</v>
      </c>
      <c r="F55" s="93">
        <v>-2.3297669395370093</v>
      </c>
      <c r="G55" s="93">
        <v>-1.4150977485138214</v>
      </c>
      <c r="H55" s="535">
        <v>-2.7335103090166748</v>
      </c>
      <c r="I55" s="22">
        <v>-1.5658774905029849</v>
      </c>
      <c r="J55" s="93">
        <v>-2.7335103090166748</v>
      </c>
      <c r="K55" s="93">
        <v>-9.8844506773598884</v>
      </c>
      <c r="L55" s="50"/>
      <c r="M55" s="50"/>
      <c r="N55" s="151"/>
      <c r="O55" s="155"/>
    </row>
    <row r="56" spans="2:15">
      <c r="B56" s="1"/>
      <c r="C56" s="89" t="s">
        <v>325</v>
      </c>
      <c r="D56" s="98">
        <v>13.716407839302208</v>
      </c>
      <c r="E56" s="99">
        <v>50.85925096777946</v>
      </c>
      <c r="F56" s="99">
        <v>19.932795076142881</v>
      </c>
      <c r="G56" s="99">
        <v>14.574142799645573</v>
      </c>
      <c r="H56" s="533">
        <v>8.5426307264051395</v>
      </c>
      <c r="I56" s="98">
        <v>13.716407839302208</v>
      </c>
      <c r="J56" s="99">
        <v>8.5426307264051395</v>
      </c>
      <c r="K56" s="99">
        <v>93.908819569973048</v>
      </c>
      <c r="L56" s="50"/>
      <c r="M56" s="50"/>
      <c r="N56" s="151"/>
      <c r="O56" s="155"/>
    </row>
    <row r="57" spans="2:15">
      <c r="B57" s="1"/>
      <c r="C57" s="477" t="s">
        <v>557</v>
      </c>
      <c r="D57" s="478">
        <v>18962</v>
      </c>
      <c r="E57" s="479">
        <v>18333</v>
      </c>
      <c r="F57" s="479">
        <v>16813</v>
      </c>
      <c r="G57" s="479">
        <v>16280</v>
      </c>
      <c r="H57" s="534">
        <v>15966.6</v>
      </c>
      <c r="I57" s="478">
        <v>18962</v>
      </c>
      <c r="J57" s="479">
        <v>15966.6</v>
      </c>
      <c r="K57" s="479">
        <v>18333</v>
      </c>
      <c r="L57" s="174"/>
      <c r="M57" s="162"/>
      <c r="N57" s="141"/>
      <c r="O57" s="155"/>
    </row>
    <row r="58" spans="2:15">
      <c r="B58" s="1"/>
      <c r="C58" s="78"/>
      <c r="D58" s="78"/>
      <c r="E58" s="78"/>
      <c r="F58" s="78"/>
      <c r="G58" s="78"/>
      <c r="H58" s="185"/>
      <c r="I58" s="78"/>
      <c r="J58" s="78"/>
      <c r="K58" s="78"/>
      <c r="L58" s="163"/>
      <c r="M58" s="162"/>
      <c r="N58" s="141"/>
      <c r="O58" s="155"/>
    </row>
    <row r="59" spans="2:15" ht="29.25" customHeight="1">
      <c r="B59" s="1"/>
      <c r="C59" s="823" t="s">
        <v>231</v>
      </c>
      <c r="D59" s="823"/>
      <c r="E59" s="823"/>
      <c r="F59" s="823"/>
      <c r="G59" s="823"/>
      <c r="H59" s="823"/>
      <c r="I59" s="78"/>
      <c r="J59" s="78"/>
      <c r="K59" s="78"/>
      <c r="L59" s="51"/>
      <c r="M59" s="51"/>
      <c r="N59" s="156"/>
      <c r="O59" s="155"/>
    </row>
    <row r="60" spans="2:15">
      <c r="B60" s="1"/>
      <c r="C60" s="407">
        <v>0</v>
      </c>
      <c r="D60" s="19">
        <v>2015</v>
      </c>
      <c r="E60" s="19">
        <v>2014</v>
      </c>
      <c r="F60" s="19" t="s">
        <v>307</v>
      </c>
      <c r="G60" s="19" t="s">
        <v>307</v>
      </c>
      <c r="H60" s="20" t="s">
        <v>307</v>
      </c>
      <c r="I60" s="814" t="s">
        <v>308</v>
      </c>
      <c r="J60" s="814"/>
      <c r="K60" s="20" t="s">
        <v>309</v>
      </c>
      <c r="L60" s="51"/>
      <c r="M60" s="51"/>
      <c r="N60" s="156"/>
      <c r="O60" s="155"/>
    </row>
    <row r="61" spans="2:15">
      <c r="B61" s="1"/>
      <c r="C61" s="19" t="s">
        <v>70</v>
      </c>
      <c r="D61" s="263" t="s">
        <v>310</v>
      </c>
      <c r="E61" s="20" t="s">
        <v>311</v>
      </c>
      <c r="F61" s="20" t="s">
        <v>312</v>
      </c>
      <c r="G61" s="20" t="s">
        <v>313</v>
      </c>
      <c r="H61" s="20" t="s">
        <v>310</v>
      </c>
      <c r="I61" s="263">
        <v>2015</v>
      </c>
      <c r="J61" s="20">
        <v>2014</v>
      </c>
      <c r="K61" s="20">
        <v>2014</v>
      </c>
      <c r="L61" s="51"/>
      <c r="M61" s="51"/>
      <c r="N61" s="156"/>
      <c r="O61" s="155"/>
    </row>
    <row r="62" spans="2:15">
      <c r="B62" s="1"/>
      <c r="C62" s="78" t="s">
        <v>326</v>
      </c>
      <c r="D62" s="33">
        <v>0</v>
      </c>
      <c r="E62" s="80">
        <v>0</v>
      </c>
      <c r="F62" s="80">
        <v>0</v>
      </c>
      <c r="G62" s="80">
        <v>0</v>
      </c>
      <c r="H62" s="530">
        <v>0</v>
      </c>
      <c r="I62" s="33">
        <v>0</v>
      </c>
      <c r="J62" s="80">
        <v>0</v>
      </c>
      <c r="K62" s="80">
        <v>0</v>
      </c>
      <c r="L62" s="51"/>
      <c r="M62" s="51"/>
      <c r="N62" s="156"/>
      <c r="O62" s="155"/>
    </row>
    <row r="63" spans="2:15">
      <c r="B63" s="1"/>
      <c r="C63" s="78" t="s">
        <v>320</v>
      </c>
      <c r="D63" s="33">
        <v>-20.562000000000001</v>
      </c>
      <c r="E63" s="80">
        <v>16.640999999999998</v>
      </c>
      <c r="F63" s="80">
        <v>-17.213000000000001</v>
      </c>
      <c r="G63" s="80">
        <v>-17.917300000000001</v>
      </c>
      <c r="H63" s="530">
        <v>-19.150700000000001</v>
      </c>
      <c r="I63" s="33">
        <v>-20.562000000000001</v>
      </c>
      <c r="J63" s="80">
        <v>-19.150700000000001</v>
      </c>
      <c r="K63" s="80">
        <v>-37.64</v>
      </c>
      <c r="L63" s="51"/>
      <c r="M63" s="51"/>
      <c r="N63" s="156"/>
      <c r="O63" s="155"/>
    </row>
    <row r="64" spans="2:15">
      <c r="B64" s="1"/>
      <c r="C64" s="81" t="s">
        <v>321</v>
      </c>
      <c r="D64" s="22">
        <v>10.178055211860121</v>
      </c>
      <c r="E64" s="93">
        <v>28.871233515045397</v>
      </c>
      <c r="F64" s="93">
        <v>37.749675587572476</v>
      </c>
      <c r="G64" s="93">
        <v>76.298344635034994</v>
      </c>
      <c r="H64" s="535">
        <v>47.341310779457771</v>
      </c>
      <c r="I64" s="22">
        <v>10.178055211860121</v>
      </c>
      <c r="J64" s="93">
        <v>47.341310779457771</v>
      </c>
      <c r="K64" s="93">
        <v>190.26056451711065</v>
      </c>
      <c r="L64" s="53"/>
      <c r="M64" s="1"/>
      <c r="N64" s="157"/>
      <c r="O64" s="155"/>
    </row>
    <row r="65" spans="2:15">
      <c r="B65" s="1"/>
      <c r="C65" s="83" t="s">
        <v>323</v>
      </c>
      <c r="D65" s="23">
        <v>-10.383944788139882</v>
      </c>
      <c r="E65" s="86">
        <v>45.512233515045402</v>
      </c>
      <c r="F65" s="86">
        <v>20.536675587572475</v>
      </c>
      <c r="G65" s="86">
        <v>58.381044635034989</v>
      </c>
      <c r="H65" s="532">
        <v>28.190610779457774</v>
      </c>
      <c r="I65" s="23">
        <v>-10.383944788139882</v>
      </c>
      <c r="J65" s="86">
        <v>28.190610779457774</v>
      </c>
      <c r="K65" s="86">
        <v>152.62056451711064</v>
      </c>
      <c r="L65" s="161"/>
      <c r="M65" s="161"/>
      <c r="N65" s="155"/>
      <c r="O65" s="155"/>
    </row>
    <row r="66" spans="2:15">
      <c r="B66" s="1"/>
      <c r="C66" s="81" t="s">
        <v>324</v>
      </c>
      <c r="D66" s="22">
        <v>0</v>
      </c>
      <c r="E66" s="93">
        <v>0</v>
      </c>
      <c r="F66" s="93">
        <v>0</v>
      </c>
      <c r="G66" s="93">
        <v>0</v>
      </c>
      <c r="H66" s="535">
        <v>0</v>
      </c>
      <c r="I66" s="22">
        <v>0</v>
      </c>
      <c r="J66" s="93">
        <v>0</v>
      </c>
      <c r="K66" s="93">
        <v>0</v>
      </c>
      <c r="L66" s="161"/>
      <c r="M66" s="161"/>
      <c r="N66" s="155"/>
      <c r="O66" s="155"/>
    </row>
    <row r="67" spans="2:15">
      <c r="B67" s="1"/>
      <c r="C67" s="89" t="s">
        <v>325</v>
      </c>
      <c r="D67" s="98">
        <v>-10.383944788139882</v>
      </c>
      <c r="E67" s="99">
        <v>45.512233515045402</v>
      </c>
      <c r="F67" s="99">
        <v>20.536675587572475</v>
      </c>
      <c r="G67" s="99">
        <v>58.381044635034989</v>
      </c>
      <c r="H67" s="533">
        <v>28.190610779457774</v>
      </c>
      <c r="I67" s="98">
        <v>-10.383944788139882</v>
      </c>
      <c r="J67" s="99">
        <v>28.190610779457774</v>
      </c>
      <c r="K67" s="99">
        <v>152.62056451711064</v>
      </c>
      <c r="L67" s="161"/>
      <c r="M67" s="161"/>
      <c r="N67" s="155"/>
      <c r="O67" s="155"/>
    </row>
    <row r="68" spans="2:15">
      <c r="B68" s="1"/>
      <c r="C68" s="254"/>
      <c r="D68" s="53"/>
      <c r="E68" s="53"/>
      <c r="F68" s="53"/>
      <c r="G68" s="53"/>
      <c r="H68" s="191"/>
      <c r="I68" s="53"/>
      <c r="J68" s="53"/>
      <c r="K68" s="265"/>
      <c r="L68" s="161"/>
      <c r="M68" s="161"/>
      <c r="N68" s="155"/>
      <c r="O68" s="155"/>
    </row>
    <row r="69" spans="2:15">
      <c r="B69" s="1"/>
      <c r="C69" s="254"/>
      <c r="D69" s="53"/>
      <c r="E69" s="53"/>
      <c r="F69" s="53"/>
      <c r="G69" s="53"/>
      <c r="H69" s="191"/>
      <c r="I69" s="53"/>
      <c r="J69" s="53"/>
      <c r="K69" s="265"/>
      <c r="L69" s="161"/>
      <c r="M69" s="161"/>
      <c r="N69" s="155"/>
      <c r="O69" s="155"/>
    </row>
    <row r="90" spans="14:15">
      <c r="N90" s="155"/>
      <c r="O90" s="155"/>
    </row>
  </sheetData>
  <mergeCells count="10">
    <mergeCell ref="I60:J60"/>
    <mergeCell ref="I48:J48"/>
    <mergeCell ref="I36:J36"/>
    <mergeCell ref="C24:H24"/>
    <mergeCell ref="C4:H4"/>
    <mergeCell ref="C35:H35"/>
    <mergeCell ref="C47:H47"/>
    <mergeCell ref="C59:H59"/>
    <mergeCell ref="I5:J5"/>
    <mergeCell ref="C16:I16"/>
  </mergeCells>
  <pageMargins left="0.7" right="0.7" top="0.75" bottom="0.75" header="0.3" footer="0.3"/>
  <pageSetup paperSize="9" scale="5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54"/>
  <sheetViews>
    <sheetView zoomScaleNormal="100" workbookViewId="0"/>
  </sheetViews>
  <sheetFormatPr defaultColWidth="11.42578125" defaultRowHeight="15" outlineLevelCol="1"/>
  <cols>
    <col min="1" max="2" width="11.42578125" style="438"/>
    <col min="3" max="3" width="30.28515625" style="438" customWidth="1"/>
    <col min="4" max="4" width="8.28515625" style="438" customWidth="1"/>
    <col min="5" max="7" width="7" style="438" customWidth="1"/>
    <col min="8" max="8" width="7" style="539" customWidth="1"/>
    <col min="9" max="9" width="7" style="438" customWidth="1"/>
    <col min="10" max="10" width="7" style="438" customWidth="1" outlineLevel="1"/>
    <col min="11" max="11" width="6.28515625" style="438" customWidth="1" outlineLevel="1"/>
    <col min="12" max="16384" width="11.42578125" style="438"/>
  </cols>
  <sheetData>
    <row r="1" spans="2:13" ht="24" thickBot="1">
      <c r="B1" s="402"/>
      <c r="C1" s="619" t="s">
        <v>260</v>
      </c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2:13" ht="23.25">
      <c r="B2" s="402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</row>
    <row r="3" spans="2:13">
      <c r="B3" s="402"/>
      <c r="C3" s="684" t="s">
        <v>261</v>
      </c>
      <c r="D3" s="684"/>
      <c r="E3" s="684"/>
      <c r="F3" s="3"/>
      <c r="G3" s="3"/>
      <c r="H3" s="510"/>
      <c r="I3" s="3"/>
      <c r="J3" s="3"/>
      <c r="K3" s="3"/>
      <c r="L3" s="402"/>
      <c r="M3" s="402"/>
    </row>
    <row r="4" spans="2:13">
      <c r="B4" s="402"/>
      <c r="C4" s="19"/>
      <c r="D4" s="20">
        <v>2015</v>
      </c>
      <c r="E4" s="20">
        <v>2014</v>
      </c>
      <c r="F4" s="20" t="s">
        <v>307</v>
      </c>
      <c r="G4" s="20" t="s">
        <v>307</v>
      </c>
      <c r="H4" s="20" t="s">
        <v>307</v>
      </c>
      <c r="I4" s="814" t="s">
        <v>308</v>
      </c>
      <c r="J4" s="814">
        <v>0</v>
      </c>
      <c r="K4" s="20" t="s">
        <v>309</v>
      </c>
      <c r="L4" s="402"/>
      <c r="M4" s="402"/>
    </row>
    <row r="5" spans="2:13">
      <c r="B5" s="402"/>
      <c r="C5" s="19" t="s">
        <v>70</v>
      </c>
      <c r="D5" s="20" t="s">
        <v>310</v>
      </c>
      <c r="E5" s="20" t="s">
        <v>311</v>
      </c>
      <c r="F5" s="20" t="s">
        <v>312</v>
      </c>
      <c r="G5" s="20" t="s">
        <v>313</v>
      </c>
      <c r="H5" s="20" t="s">
        <v>310</v>
      </c>
      <c r="I5" s="20">
        <v>2015</v>
      </c>
      <c r="J5" s="20">
        <v>2014</v>
      </c>
      <c r="K5" s="20">
        <v>2014</v>
      </c>
      <c r="L5" s="402"/>
      <c r="M5" s="402"/>
    </row>
    <row r="6" spans="2:13">
      <c r="B6" s="402"/>
      <c r="C6" s="3" t="s">
        <v>485</v>
      </c>
      <c r="D6" s="79">
        <v>366.22732999999999</v>
      </c>
      <c r="E6" s="183">
        <v>527.26360600000021</v>
      </c>
      <c r="F6" s="183">
        <v>543.50328300000001</v>
      </c>
      <c r="G6" s="183">
        <v>624.75262899999984</v>
      </c>
      <c r="H6" s="183">
        <v>683.65560000000005</v>
      </c>
      <c r="I6" s="79">
        <v>366.22732999999999</v>
      </c>
      <c r="J6" s="183">
        <v>683.65560000000005</v>
      </c>
      <c r="K6" s="183">
        <v>2379.1751180000001</v>
      </c>
      <c r="L6" s="402"/>
      <c r="M6" s="402"/>
    </row>
    <row r="7" spans="2:13">
      <c r="B7" s="402"/>
      <c r="C7" s="3" t="s">
        <v>486</v>
      </c>
      <c r="D7" s="21">
        <v>80.476200000000006</v>
      </c>
      <c r="E7" s="35">
        <v>230.00319999999999</v>
      </c>
      <c r="F7" s="183">
        <v>53.658400000000007</v>
      </c>
      <c r="G7" s="183">
        <v>56.359400000000001</v>
      </c>
      <c r="H7" s="183">
        <v>43.204000000000001</v>
      </c>
      <c r="I7" s="21">
        <v>80.476200000000006</v>
      </c>
      <c r="J7" s="183">
        <v>43.204000000000001</v>
      </c>
      <c r="K7" s="35">
        <v>383.22500000000002</v>
      </c>
      <c r="L7" s="402"/>
      <c r="M7" s="402"/>
    </row>
    <row r="8" spans="2:13">
      <c r="B8" s="402"/>
      <c r="C8" s="3" t="s">
        <v>277</v>
      </c>
      <c r="D8" s="21">
        <v>44.968668000000001</v>
      </c>
      <c r="E8" s="35">
        <v>97.61314999999999</v>
      </c>
      <c r="F8" s="183">
        <v>28.380605000000006</v>
      </c>
      <c r="G8" s="183">
        <v>73.530398999999989</v>
      </c>
      <c r="H8" s="183">
        <v>29.397400000000001</v>
      </c>
      <c r="I8" s="21">
        <v>44.968668000000001</v>
      </c>
      <c r="J8" s="183">
        <v>29.397400000000001</v>
      </c>
      <c r="K8" s="35">
        <v>228.92155399999999</v>
      </c>
      <c r="L8" s="402"/>
      <c r="M8" s="402"/>
    </row>
    <row r="9" spans="2:13">
      <c r="B9" s="402"/>
      <c r="C9" s="3" t="s">
        <v>278</v>
      </c>
      <c r="D9" s="21">
        <v>15.9</v>
      </c>
      <c r="E9" s="35">
        <v>59.419900000000027</v>
      </c>
      <c r="F9" s="183">
        <v>37.437999999999995</v>
      </c>
      <c r="G9" s="183">
        <v>37.5075</v>
      </c>
      <c r="H9" s="183">
        <v>13.3215</v>
      </c>
      <c r="I9" s="21">
        <v>15.9</v>
      </c>
      <c r="J9" s="183">
        <v>13.3215</v>
      </c>
      <c r="K9" s="35">
        <v>147.68690000000004</v>
      </c>
      <c r="L9" s="402"/>
      <c r="M9" s="402"/>
    </row>
    <row r="10" spans="2:13">
      <c r="B10" s="402"/>
      <c r="C10" s="3" t="s">
        <v>262</v>
      </c>
      <c r="D10" s="21">
        <v>-5.1912500000000001</v>
      </c>
      <c r="E10" s="35">
        <v>14.0623</v>
      </c>
      <c r="F10" s="183">
        <v>8.0872000000000011</v>
      </c>
      <c r="G10" s="183">
        <v>0.1198999999999999</v>
      </c>
      <c r="H10" s="183">
        <v>2.8003</v>
      </c>
      <c r="I10" s="21">
        <v>-5.1912500000000001</v>
      </c>
      <c r="J10" s="183">
        <v>2.8003</v>
      </c>
      <c r="K10" s="35">
        <v>25.069700000000005</v>
      </c>
      <c r="L10" s="402"/>
      <c r="M10" s="402"/>
    </row>
    <row r="11" spans="2:13">
      <c r="B11" s="402"/>
      <c r="C11" s="42" t="s">
        <v>487</v>
      </c>
      <c r="D11" s="22">
        <v>-52.114427999999975</v>
      </c>
      <c r="E11" s="48">
        <v>-5.8050860000000171</v>
      </c>
      <c r="F11" s="48">
        <v>-38.935292000000004</v>
      </c>
      <c r="G11" s="48">
        <v>-42.664489000000003</v>
      </c>
      <c r="H11" s="190">
        <v>-44.594299999999976</v>
      </c>
      <c r="I11" s="22">
        <v>-52.114427999999975</v>
      </c>
      <c r="J11" s="48">
        <v>-44.594299999999976</v>
      </c>
      <c r="K11" s="48">
        <v>-131.999167</v>
      </c>
      <c r="L11" s="402"/>
      <c r="M11" s="402"/>
    </row>
    <row r="12" spans="2:13">
      <c r="B12" s="402"/>
      <c r="C12" s="52" t="s">
        <v>329</v>
      </c>
      <c r="D12" s="24">
        <v>450.26651999999996</v>
      </c>
      <c r="E12" s="53">
        <v>922.55707000000029</v>
      </c>
      <c r="F12" s="53">
        <v>632.13219600000014</v>
      </c>
      <c r="G12" s="53">
        <v>749.60533899999996</v>
      </c>
      <c r="H12" s="191">
        <v>727.78449999999998</v>
      </c>
      <c r="I12" s="24">
        <v>450.26651999999996</v>
      </c>
      <c r="J12" s="53">
        <v>727.78449999999998</v>
      </c>
      <c r="K12" s="53">
        <v>3032.0791050000003</v>
      </c>
      <c r="L12" s="402"/>
      <c r="M12" s="402"/>
    </row>
    <row r="13" spans="2:13">
      <c r="B13" s="402"/>
      <c r="C13" s="42" t="s">
        <v>482</v>
      </c>
      <c r="D13" s="22">
        <v>-104.649867</v>
      </c>
      <c r="E13" s="48">
        <v>-104.55241699999999</v>
      </c>
      <c r="F13" s="48">
        <v>-108.31287199999997</v>
      </c>
      <c r="G13" s="48">
        <v>-107.512123</v>
      </c>
      <c r="H13" s="190">
        <v>-110.59</v>
      </c>
      <c r="I13" s="22">
        <v>-104.649867</v>
      </c>
      <c r="J13" s="48">
        <v>-110.59</v>
      </c>
      <c r="K13" s="48">
        <v>-430.96741199999997</v>
      </c>
      <c r="L13" s="402"/>
      <c r="M13" s="402"/>
    </row>
    <row r="14" spans="2:13">
      <c r="B14" s="402"/>
      <c r="C14" s="3" t="s">
        <v>439</v>
      </c>
      <c r="D14" s="21">
        <v>345.61665299999993</v>
      </c>
      <c r="E14" s="35">
        <v>818.0046530000003</v>
      </c>
      <c r="F14" s="35">
        <v>523.81932400000017</v>
      </c>
      <c r="G14" s="35">
        <v>642.09321599999998</v>
      </c>
      <c r="H14" s="181">
        <v>617.19449999999995</v>
      </c>
      <c r="I14" s="21">
        <v>345.61665299999993</v>
      </c>
      <c r="J14" s="35">
        <v>617.19449999999995</v>
      </c>
      <c r="K14" s="35">
        <v>2601.1116930000003</v>
      </c>
      <c r="L14" s="402"/>
      <c r="M14" s="402"/>
    </row>
    <row r="15" spans="2:13">
      <c r="B15" s="402"/>
      <c r="C15" s="3" t="s">
        <v>440</v>
      </c>
      <c r="D15" s="21">
        <v>-87.042837000000006</v>
      </c>
      <c r="E15" s="35">
        <v>-115.02527299999994</v>
      </c>
      <c r="F15" s="183">
        <v>-147.290424</v>
      </c>
      <c r="G15" s="183">
        <v>-145.78598199999999</v>
      </c>
      <c r="H15" s="183">
        <v>-107.53</v>
      </c>
      <c r="I15" s="21">
        <v>-87.042837000000006</v>
      </c>
      <c r="J15" s="35">
        <v>-107.53</v>
      </c>
      <c r="K15" s="35">
        <v>-515.63167899999996</v>
      </c>
      <c r="L15" s="402"/>
      <c r="M15" s="402"/>
    </row>
    <row r="16" spans="2:13">
      <c r="B16" s="402"/>
      <c r="C16" s="42" t="s">
        <v>483</v>
      </c>
      <c r="D16" s="21">
        <v>-0.25388899999999998</v>
      </c>
      <c r="E16" s="35">
        <v>-0.39274399999999998</v>
      </c>
      <c r="F16" s="183">
        <v>-0.13906299999999999</v>
      </c>
      <c r="G16" s="183">
        <v>-0.16919299999999998</v>
      </c>
      <c r="H16" s="183">
        <v>-0.25</v>
      </c>
      <c r="I16" s="21">
        <v>-0.25388899999999998</v>
      </c>
      <c r="J16" s="35">
        <v>-0.25</v>
      </c>
      <c r="K16" s="35">
        <v>-0.95099999999999985</v>
      </c>
      <c r="L16" s="402"/>
      <c r="M16" s="402"/>
    </row>
    <row r="17" spans="2:13">
      <c r="B17" s="402"/>
      <c r="C17" s="132" t="s">
        <v>484</v>
      </c>
      <c r="D17" s="98">
        <v>258.31992699999989</v>
      </c>
      <c r="E17" s="65">
        <v>702.58663600000034</v>
      </c>
      <c r="F17" s="65">
        <v>376.38983700000011</v>
      </c>
      <c r="G17" s="65">
        <v>496.13804099999999</v>
      </c>
      <c r="H17" s="192">
        <v>509.41449999999998</v>
      </c>
      <c r="I17" s="98">
        <v>258.31992699999989</v>
      </c>
      <c r="J17" s="65">
        <v>509.41449999999998</v>
      </c>
      <c r="K17" s="65">
        <v>2084.5290140000002</v>
      </c>
      <c r="L17" s="402"/>
      <c r="M17" s="402"/>
    </row>
    <row r="18" spans="2:13">
      <c r="B18" s="402"/>
      <c r="C18" s="759" t="s">
        <v>293</v>
      </c>
      <c r="D18" s="375"/>
      <c r="E18" s="375"/>
      <c r="F18" s="375"/>
      <c r="G18" s="375"/>
      <c r="H18" s="538"/>
      <c r="I18" s="375"/>
      <c r="J18" s="375"/>
      <c r="K18" s="375"/>
      <c r="L18" s="402"/>
      <c r="M18" s="402"/>
    </row>
    <row r="19" spans="2:13">
      <c r="B19" s="402"/>
      <c r="C19" s="402"/>
      <c r="D19" s="402"/>
      <c r="E19" s="402"/>
      <c r="F19" s="402"/>
      <c r="G19" s="402"/>
      <c r="H19" s="233"/>
      <c r="I19" s="402"/>
      <c r="J19" s="402"/>
      <c r="K19" s="402"/>
      <c r="L19" s="402"/>
      <c r="M19" s="402"/>
    </row>
    <row r="20" spans="2:13">
      <c r="B20" s="402"/>
      <c r="C20" s="810" t="s">
        <v>232</v>
      </c>
      <c r="D20" s="810">
        <v>0</v>
      </c>
      <c r="E20" s="810">
        <v>0</v>
      </c>
      <c r="F20" s="810">
        <v>0</v>
      </c>
      <c r="G20" s="810">
        <v>0</v>
      </c>
      <c r="H20" s="233"/>
      <c r="I20" s="402"/>
      <c r="J20" s="402"/>
      <c r="K20" s="402"/>
      <c r="L20" s="402"/>
      <c r="M20" s="402"/>
    </row>
    <row r="21" spans="2:13" ht="22.5" customHeight="1">
      <c r="B21" s="402"/>
      <c r="C21" s="328" t="s">
        <v>70</v>
      </c>
      <c r="D21" s="350" t="s">
        <v>186</v>
      </c>
      <c r="E21" s="328" t="s">
        <v>182</v>
      </c>
      <c r="F21" s="350">
        <v>2014</v>
      </c>
      <c r="G21" s="350">
        <v>2013</v>
      </c>
      <c r="H21" s="402"/>
      <c r="I21" s="402"/>
      <c r="J21" s="402"/>
      <c r="K21" s="402"/>
      <c r="L21" s="402"/>
      <c r="M21" s="402"/>
    </row>
    <row r="22" spans="2:13">
      <c r="B22" s="402"/>
      <c r="C22" s="278" t="s">
        <v>156</v>
      </c>
      <c r="D22" s="280"/>
      <c r="E22" s="279"/>
      <c r="F22" s="280"/>
      <c r="G22" s="280"/>
      <c r="H22" s="402"/>
      <c r="I22" s="402"/>
      <c r="J22" s="402"/>
      <c r="K22" s="402"/>
      <c r="L22" s="402"/>
      <c r="M22" s="402"/>
    </row>
    <row r="23" spans="2:13">
      <c r="B23" s="402"/>
      <c r="C23" s="281" t="s">
        <v>390</v>
      </c>
      <c r="D23" s="219">
        <v>1.103874552703441E-2</v>
      </c>
      <c r="E23" s="282">
        <v>5489.6921150000007</v>
      </c>
      <c r="F23" s="284">
        <v>5710.4575969999996</v>
      </c>
      <c r="G23" s="284">
        <v>5987.6126240750009</v>
      </c>
      <c r="H23" s="402"/>
      <c r="I23" s="402"/>
      <c r="J23" s="402"/>
      <c r="K23" s="402"/>
      <c r="L23" s="402"/>
      <c r="M23" s="402"/>
    </row>
    <row r="24" spans="2:13">
      <c r="B24" s="402"/>
      <c r="C24" s="281" t="s">
        <v>494</v>
      </c>
      <c r="D24" s="219">
        <v>8.7367156791515643E-4</v>
      </c>
      <c r="E24" s="282">
        <v>434.48668199999997</v>
      </c>
      <c r="F24" s="284">
        <v>380.77901400000002</v>
      </c>
      <c r="G24" s="284">
        <v>333.33265887216999</v>
      </c>
      <c r="H24" s="402"/>
      <c r="I24" s="402"/>
      <c r="J24" s="402"/>
      <c r="K24" s="402"/>
      <c r="L24" s="402"/>
      <c r="M24" s="402"/>
    </row>
    <row r="25" spans="2:13">
      <c r="B25" s="402"/>
      <c r="C25" s="285" t="s">
        <v>495</v>
      </c>
      <c r="D25" s="219">
        <v>5.4058188328986109E-2</v>
      </c>
      <c r="E25" s="282">
        <v>26883.744126000001</v>
      </c>
      <c r="F25" s="284">
        <v>27685.722012000002</v>
      </c>
      <c r="G25" s="284">
        <v>32500.592383000007</v>
      </c>
      <c r="H25" s="402"/>
      <c r="I25" s="402"/>
      <c r="J25" s="402"/>
      <c r="K25" s="402"/>
      <c r="L25" s="402"/>
      <c r="M25" s="402"/>
    </row>
    <row r="26" spans="2:13">
      <c r="B26" s="402"/>
      <c r="C26" s="285" t="s">
        <v>362</v>
      </c>
      <c r="D26" s="219">
        <v>5.6361420701493371E-3</v>
      </c>
      <c r="E26" s="282">
        <v>2802.916745</v>
      </c>
      <c r="F26" s="284">
        <v>2883.2372359999999</v>
      </c>
      <c r="G26" s="284">
        <v>3399.5949910000004</v>
      </c>
      <c r="H26" s="402"/>
      <c r="I26" s="402"/>
      <c r="J26" s="402"/>
      <c r="K26" s="402"/>
      <c r="L26" s="402"/>
      <c r="M26" s="402"/>
    </row>
    <row r="27" spans="2:13">
      <c r="B27" s="402"/>
      <c r="C27" s="285" t="s">
        <v>496</v>
      </c>
      <c r="D27" s="219">
        <v>1.2975407454262446E-3</v>
      </c>
      <c r="E27" s="282">
        <v>645.28158399999995</v>
      </c>
      <c r="F27" s="284">
        <v>4456.3290269999998</v>
      </c>
      <c r="G27" s="284">
        <v>3580.6237300000003</v>
      </c>
      <c r="H27" s="402"/>
      <c r="I27" s="402"/>
      <c r="J27" s="402"/>
      <c r="K27" s="402"/>
      <c r="L27" s="402"/>
      <c r="M27" s="402"/>
    </row>
    <row r="28" spans="2:13">
      <c r="B28" s="402"/>
      <c r="C28" s="285" t="s">
        <v>497</v>
      </c>
      <c r="D28" s="219">
        <v>6.3703203109000794E-2</v>
      </c>
      <c r="E28" s="282">
        <v>31680.318288999999</v>
      </c>
      <c r="F28" s="284">
        <v>29537.633514999998</v>
      </c>
      <c r="G28" s="284">
        <v>25755.119239164997</v>
      </c>
      <c r="H28" s="402"/>
      <c r="I28" s="402"/>
      <c r="J28" s="402"/>
      <c r="K28" s="402"/>
      <c r="L28" s="402"/>
      <c r="M28" s="402"/>
    </row>
    <row r="29" spans="2:13">
      <c r="B29" s="402"/>
      <c r="C29" s="285" t="s">
        <v>498</v>
      </c>
      <c r="D29" s="219">
        <v>6.9477370668759187E-3</v>
      </c>
      <c r="E29" s="282">
        <v>3455.1876659999998</v>
      </c>
      <c r="F29" s="284">
        <v>5266.0288840000003</v>
      </c>
      <c r="G29" s="284">
        <v>4066.9438393117639</v>
      </c>
      <c r="H29" s="402"/>
      <c r="I29" s="402"/>
      <c r="J29" s="402"/>
      <c r="K29" s="402"/>
      <c r="L29" s="402"/>
      <c r="M29" s="402"/>
    </row>
    <row r="30" spans="2:13">
      <c r="B30" s="402"/>
      <c r="C30" s="285" t="s">
        <v>395</v>
      </c>
      <c r="D30" s="219">
        <v>3.8636283187236137E-2</v>
      </c>
      <c r="E30" s="282">
        <v>19214.257512</v>
      </c>
      <c r="F30" s="284">
        <v>18925.789272999999</v>
      </c>
      <c r="G30" s="284">
        <v>15095.969591931738</v>
      </c>
      <c r="H30" s="402"/>
      <c r="I30" s="402"/>
      <c r="J30" s="402"/>
      <c r="K30" s="402"/>
      <c r="L30" s="402"/>
      <c r="M30" s="402"/>
    </row>
    <row r="31" spans="2:13" ht="11.25" customHeight="1">
      <c r="B31" s="402"/>
      <c r="C31" s="545" t="s">
        <v>155</v>
      </c>
      <c r="D31" s="286"/>
      <c r="E31" s="282"/>
      <c r="F31" s="284"/>
      <c r="G31" s="284"/>
      <c r="H31" s="402"/>
      <c r="I31" s="402"/>
      <c r="J31" s="402"/>
      <c r="K31" s="402"/>
      <c r="L31" s="402"/>
      <c r="M31" s="402"/>
    </row>
    <row r="32" spans="2:13">
      <c r="B32" s="402"/>
      <c r="C32" s="285" t="s">
        <v>362</v>
      </c>
      <c r="D32" s="219">
        <v>0.15453642200657791</v>
      </c>
      <c r="E32" s="282">
        <v>76852.698097999993</v>
      </c>
      <c r="F32" s="284">
        <v>79266.729091000001</v>
      </c>
      <c r="G32" s="284">
        <v>78691.934756999995</v>
      </c>
      <c r="H32" s="402"/>
      <c r="I32" s="402"/>
      <c r="J32" s="402"/>
      <c r="K32" s="402"/>
      <c r="L32" s="402"/>
      <c r="M32" s="402"/>
    </row>
    <row r="33" spans="2:13">
      <c r="B33" s="402"/>
      <c r="C33" s="285" t="s">
        <v>495</v>
      </c>
      <c r="D33" s="219">
        <v>6.8361961973742611E-3</v>
      </c>
      <c r="E33" s="282">
        <v>3399.7171389999999</v>
      </c>
      <c r="F33" s="284">
        <v>4679.4048940000002</v>
      </c>
      <c r="G33" s="284">
        <v>3508.2761449999998</v>
      </c>
      <c r="H33" s="402"/>
      <c r="I33" s="402"/>
      <c r="J33" s="402"/>
      <c r="K33" s="402"/>
      <c r="L33" s="402"/>
      <c r="M33" s="402"/>
    </row>
    <row r="34" spans="2:13">
      <c r="B34" s="402"/>
      <c r="C34" s="285" t="s">
        <v>496</v>
      </c>
      <c r="D34" s="219">
        <v>4.2498446973980267E-2</v>
      </c>
      <c r="E34" s="282">
        <v>21134.954935000002</v>
      </c>
      <c r="F34" s="284">
        <v>21962.575528000001</v>
      </c>
      <c r="G34" s="284">
        <v>20856.025102</v>
      </c>
      <c r="H34" s="402"/>
      <c r="I34" s="402"/>
      <c r="J34" s="402"/>
      <c r="K34" s="402"/>
      <c r="L34" s="402"/>
      <c r="M34" s="402"/>
    </row>
    <row r="35" spans="2:13">
      <c r="B35" s="402"/>
      <c r="C35" s="285" t="s">
        <v>497</v>
      </c>
      <c r="D35" s="219">
        <v>0.58920004262664416</v>
      </c>
      <c r="E35" s="282">
        <v>293015.797877</v>
      </c>
      <c r="F35" s="284">
        <v>280624.81223800004</v>
      </c>
      <c r="G35" s="284">
        <v>258815.87185600001</v>
      </c>
      <c r="H35" s="402"/>
      <c r="I35" s="402"/>
      <c r="J35" s="402"/>
      <c r="K35" s="402"/>
      <c r="L35" s="402"/>
      <c r="M35" s="402"/>
    </row>
    <row r="36" spans="2:13">
      <c r="B36" s="402"/>
      <c r="C36" s="285" t="s">
        <v>498</v>
      </c>
      <c r="D36" s="219">
        <v>1.1066771668736042E-2</v>
      </c>
      <c r="E36" s="282">
        <v>5503.6298299999999</v>
      </c>
      <c r="F36" s="284">
        <v>3404.7926029999999</v>
      </c>
      <c r="G36" s="284">
        <v>3618.729949</v>
      </c>
      <c r="H36" s="402"/>
      <c r="I36" s="402"/>
      <c r="J36" s="402"/>
      <c r="K36" s="402"/>
      <c r="L36" s="402"/>
      <c r="M36" s="402"/>
    </row>
    <row r="37" spans="2:13">
      <c r="B37" s="402"/>
      <c r="C37" s="285" t="s">
        <v>395</v>
      </c>
      <c r="D37" s="219">
        <v>1.3670608924063344E-2</v>
      </c>
      <c r="E37" s="282">
        <v>6798.5473379999985</v>
      </c>
      <c r="F37" s="284">
        <v>7502.5112759999993</v>
      </c>
      <c r="G37" s="284">
        <v>7156.6738580000001</v>
      </c>
      <c r="H37" s="402"/>
      <c r="I37" s="402"/>
      <c r="J37" s="402"/>
      <c r="K37" s="402"/>
      <c r="L37" s="402"/>
      <c r="M37" s="402"/>
    </row>
    <row r="38" spans="2:13">
      <c r="B38" s="402"/>
      <c r="C38" s="290" t="s">
        <v>396</v>
      </c>
      <c r="D38" s="292">
        <v>1</v>
      </c>
      <c r="E38" s="291">
        <v>497311.22993599996</v>
      </c>
      <c r="F38" s="293">
        <v>492286.80218800006</v>
      </c>
      <c r="G38" s="293">
        <v>463367.30072435574</v>
      </c>
      <c r="H38" s="402"/>
      <c r="I38" s="402"/>
      <c r="J38" s="402"/>
      <c r="K38" s="402"/>
      <c r="L38" s="402"/>
      <c r="M38" s="402"/>
    </row>
    <row r="39" spans="2:13">
      <c r="B39" s="402"/>
      <c r="C39" s="285"/>
      <c r="D39" s="286"/>
      <c r="E39" s="282"/>
      <c r="F39" s="284"/>
      <c r="G39" s="284"/>
      <c r="H39" s="402"/>
      <c r="I39" s="402"/>
      <c r="J39" s="402"/>
      <c r="K39" s="402"/>
      <c r="L39" s="402"/>
      <c r="M39" s="402"/>
    </row>
    <row r="40" spans="2:13">
      <c r="B40" s="402"/>
      <c r="C40" s="285" t="s">
        <v>360</v>
      </c>
      <c r="D40" s="219">
        <v>4.9756730745555387E-2</v>
      </c>
      <c r="E40" s="282">
        <v>24744.584935999999</v>
      </c>
      <c r="F40" s="284">
        <v>24740.550761999999</v>
      </c>
      <c r="G40" s="284">
        <v>22775.176599000002</v>
      </c>
      <c r="H40" s="402"/>
      <c r="I40" s="402"/>
      <c r="J40" s="402"/>
      <c r="K40" s="402"/>
      <c r="L40" s="402"/>
      <c r="M40" s="402"/>
    </row>
    <row r="41" spans="2:13">
      <c r="B41" s="402"/>
      <c r="C41" s="285" t="s">
        <v>397</v>
      </c>
      <c r="D41" s="219">
        <v>1.700262904584586E-2</v>
      </c>
      <c r="E41" s="282">
        <v>8455.5997200000002</v>
      </c>
      <c r="F41" s="284">
        <v>7826.0802290000001</v>
      </c>
      <c r="G41" s="284">
        <v>7409.3785630000002</v>
      </c>
      <c r="H41" s="402"/>
      <c r="I41" s="402"/>
      <c r="J41" s="402"/>
      <c r="K41" s="402"/>
      <c r="L41" s="402"/>
      <c r="M41" s="402"/>
    </row>
    <row r="42" spans="2:13">
      <c r="B42" s="402"/>
      <c r="C42" s="285" t="s">
        <v>133</v>
      </c>
      <c r="D42" s="219">
        <v>4.529043244618209E-2</v>
      </c>
      <c r="E42" s="282">
        <v>22523.444278999999</v>
      </c>
      <c r="F42" s="284">
        <v>22213.355789000001</v>
      </c>
      <c r="G42" s="284">
        <v>22447.46833</v>
      </c>
      <c r="H42" s="402"/>
      <c r="I42" s="402"/>
      <c r="J42" s="402"/>
      <c r="K42" s="402"/>
      <c r="L42" s="402"/>
      <c r="M42" s="402"/>
    </row>
    <row r="43" spans="2:13">
      <c r="B43" s="402"/>
      <c r="C43" s="285" t="s">
        <v>499</v>
      </c>
      <c r="D43" s="219">
        <v>0.76022969480283331</v>
      </c>
      <c r="E43" s="282">
        <v>378070.82523399999</v>
      </c>
      <c r="F43" s="284">
        <v>369963.00037999998</v>
      </c>
      <c r="G43" s="284">
        <v>348203.96996054176</v>
      </c>
      <c r="H43" s="402"/>
      <c r="I43" s="402"/>
      <c r="J43" s="402"/>
      <c r="K43" s="402"/>
      <c r="L43" s="402"/>
      <c r="M43" s="402"/>
    </row>
    <row r="44" spans="2:13">
      <c r="B44" s="402"/>
      <c r="C44" s="285" t="s">
        <v>500</v>
      </c>
      <c r="D44" s="219">
        <v>7.6010500181318249E-4</v>
      </c>
      <c r="E44" s="282">
        <v>378.00881399999997</v>
      </c>
      <c r="F44" s="284">
        <v>19.194051000000002</v>
      </c>
      <c r="G44" s="284">
        <v>1027.835738</v>
      </c>
      <c r="H44" s="402"/>
      <c r="I44" s="402"/>
      <c r="J44" s="402"/>
      <c r="K44" s="402"/>
      <c r="L44" s="402"/>
      <c r="M44" s="402"/>
    </row>
    <row r="45" spans="2:13">
      <c r="B45" s="402"/>
      <c r="C45" s="285" t="s">
        <v>501</v>
      </c>
      <c r="D45" s="219">
        <v>3.7491674744609023E-2</v>
      </c>
      <c r="E45" s="282">
        <v>18645.033872</v>
      </c>
      <c r="F45" s="284">
        <v>19358.109208000002</v>
      </c>
      <c r="G45" s="284">
        <v>20728.088947</v>
      </c>
      <c r="H45" s="402"/>
      <c r="I45" s="402"/>
      <c r="J45" s="402"/>
      <c r="K45" s="402"/>
      <c r="L45" s="402"/>
      <c r="M45" s="402"/>
    </row>
    <row r="46" spans="2:13">
      <c r="B46" s="402"/>
      <c r="C46" s="285" t="s">
        <v>502</v>
      </c>
      <c r="D46" s="219">
        <v>5.4626702102556343E-3</v>
      </c>
      <c r="E46" s="282">
        <v>2716.6476769999999</v>
      </c>
      <c r="F46" s="284">
        <v>4824.5659109999997</v>
      </c>
      <c r="G46" s="284">
        <v>2542.8503350000001</v>
      </c>
      <c r="H46" s="402"/>
      <c r="I46" s="402"/>
      <c r="J46" s="402"/>
      <c r="K46" s="402"/>
      <c r="L46" s="402"/>
      <c r="M46" s="402"/>
    </row>
    <row r="47" spans="2:13">
      <c r="B47" s="402"/>
      <c r="C47" s="285" t="s">
        <v>503</v>
      </c>
      <c r="D47" s="219">
        <v>8.4006063002905598E-2</v>
      </c>
      <c r="E47" s="282">
        <v>41777.165219000002</v>
      </c>
      <c r="F47" s="284">
        <v>43341.95594</v>
      </c>
      <c r="G47" s="284">
        <v>38232.515927813947</v>
      </c>
      <c r="H47" s="402"/>
      <c r="I47" s="402"/>
      <c r="J47" s="402"/>
      <c r="K47" s="402"/>
      <c r="L47" s="402"/>
      <c r="M47" s="402"/>
    </row>
    <row r="48" spans="2:13" ht="7.5" customHeight="1">
      <c r="B48" s="402"/>
      <c r="C48" s="287"/>
      <c r="D48" s="289"/>
      <c r="E48" s="288"/>
      <c r="F48" s="284"/>
      <c r="G48" s="284"/>
      <c r="H48" s="402"/>
      <c r="I48" s="402"/>
      <c r="J48" s="402"/>
      <c r="K48" s="402"/>
      <c r="L48" s="402"/>
      <c r="M48" s="402"/>
    </row>
    <row r="49" spans="2:13">
      <c r="B49" s="402"/>
      <c r="C49" s="290" t="s">
        <v>504</v>
      </c>
      <c r="D49" s="292">
        <v>1.0000000000000002</v>
      </c>
      <c r="E49" s="291">
        <v>497311.30975099996</v>
      </c>
      <c r="F49" s="293">
        <v>492286.81226999999</v>
      </c>
      <c r="G49" s="293">
        <v>463367.28440035571</v>
      </c>
      <c r="H49" s="402"/>
      <c r="I49" s="402"/>
      <c r="J49" s="402"/>
      <c r="K49" s="402"/>
      <c r="L49" s="402"/>
      <c r="M49" s="402"/>
    </row>
    <row r="50" spans="2:13" ht="7.5" customHeight="1">
      <c r="B50" s="402"/>
      <c r="C50" s="285"/>
      <c r="D50" s="161"/>
      <c r="E50" s="161"/>
      <c r="F50" s="161"/>
      <c r="G50" s="161"/>
      <c r="H50" s="402"/>
      <c r="I50" s="402"/>
      <c r="J50" s="402"/>
      <c r="K50" s="402"/>
      <c r="L50" s="402"/>
      <c r="M50" s="402"/>
    </row>
    <row r="51" spans="2:13">
      <c r="B51" s="402"/>
      <c r="C51" s="715" t="s">
        <v>505</v>
      </c>
      <c r="D51" s="161"/>
      <c r="E51" s="161"/>
      <c r="F51" s="161"/>
      <c r="G51" s="161"/>
      <c r="H51" s="233"/>
      <c r="I51" s="402"/>
      <c r="J51" s="402"/>
      <c r="K51" s="402"/>
      <c r="L51" s="402"/>
      <c r="M51" s="402"/>
    </row>
    <row r="52" spans="2:13"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</row>
    <row r="53" spans="2:13"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2:13"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</row>
  </sheetData>
  <mergeCells count="2">
    <mergeCell ref="C20:G20"/>
    <mergeCell ref="I4:J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9cc35d-4cb6-44aa-a24f-f34e8af6976c">7SWEEQ2F64AU-39-399</_dlc_DocId>
    <_dlc_DocIdUrl xmlns="ea9cc35d-4cb6-44aa-a24f-f34e8af6976c">
      <Url>http://team/no/stab/finansir/_layouts/DocIdRedir.aspx?ID=7SWEEQ2F64AU-39-399</Url>
      <Description>7SWEEQ2F64AU-39-399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776F8B7A6DC49B9D626A7940DD3E0" ma:contentTypeVersion="1" ma:contentTypeDescription="Opprett et nytt dokument." ma:contentTypeScope="" ma:versionID="2609ac02c99e3faef56bd3a3eb941c75">
  <xsd:schema xmlns:xsd="http://www.w3.org/2001/XMLSchema" xmlns:xs="http://www.w3.org/2001/XMLSchema" xmlns:p="http://schemas.microsoft.com/office/2006/metadata/properties" xmlns:ns2="ea9cc35d-4cb6-44aa-a24f-f34e8af6976c" targetNamespace="http://schemas.microsoft.com/office/2006/metadata/properties" ma:root="true" ma:fieldsID="ce0e8a5103e0349cf8d9ca720d02d2a7" ns2:_="">
    <xsd:import namespace="ea9cc35d-4cb6-44aa-a24f-f34e8af697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c35d-4cb6-44aa-a24f-f34e8af697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69CC19-6D11-48B1-AC6D-FA1C0FB87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0AF56-989E-42F3-A6FA-834A7C07485D}">
  <ds:schemaRefs>
    <ds:schemaRef ds:uri="ea9cc35d-4cb6-44aa-a24f-f34e8af6976c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061754B-833A-4773-8586-FECD29F3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cc35d-4cb6-44aa-a24f-f34e8af6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01F35B-E7DC-451C-A99E-7B8E2DABED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</vt:lpstr>
      <vt:lpstr>1. Key figures</vt:lpstr>
      <vt:lpstr>2. Share info</vt:lpstr>
      <vt:lpstr>3. Storebrand overview</vt:lpstr>
      <vt:lpstr>4. Savings (non-guaranteed)</vt:lpstr>
      <vt:lpstr>5. Insurance</vt:lpstr>
      <vt:lpstr>6. Guaranteed pension</vt:lpstr>
      <vt:lpstr>7. Other</vt:lpstr>
      <vt:lpstr>8. Storebrand Group</vt:lpstr>
      <vt:lpstr>9. Storebrand Life Group</vt:lpstr>
      <vt:lpstr>10. Storebrand Asset Mgm Group</vt:lpstr>
      <vt:lpstr>11. Storebrand Helsef- AS</vt:lpstr>
      <vt:lpstr>12. Storebrand Forsikring AS</vt:lpstr>
      <vt:lpstr>13. Storebrand Bank Group</vt:lpstr>
      <vt:lpstr>14. Storebrand ASA</vt:lpstr>
      <vt:lpstr>15. Solidity</vt:lpstr>
      <vt:lpstr>Cover!_Toc359396181</vt:lpstr>
      <vt:lpstr>Cover!_Toc359396182</vt:lpstr>
      <vt:lpstr>SEKNOK</vt:lpstr>
    </vt:vector>
  </TitlesOfParts>
  <Company>Storebrand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Nesheim, Viktor</dc:creator>
  <cp:lastModifiedBy>Sundahl, Daniel</cp:lastModifiedBy>
  <cp:lastPrinted>2014-05-06T20:48:58Z</cp:lastPrinted>
  <dcterms:created xsi:type="dcterms:W3CDTF">2013-06-25T08:25:54Z</dcterms:created>
  <dcterms:modified xsi:type="dcterms:W3CDTF">2019-12-05T09:42:34Z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c92c0a01-c51f-4ba9-b870-40ca35998576</vt:lpwstr>
  </property>
  <property fmtid="{D5CDD505-2E9C-101B-9397-08002B2CF9AE}" pid="3" name="ContentTypeId">
    <vt:lpwstr>0x010100A84776F8B7A6DC49B9D626A7940DD3E0</vt:lpwstr>
  </property>
  <property fmtid="{D5CDD505-2E9C-101B-9397-08002B2CF9AE}" pid="4" name="_AdHocReviewCycleID">
    <vt:i4>91185867</vt:i4>
  </property>
  <property fmtid="{D5CDD505-2E9C-101B-9397-08002B2CF9AE}" pid="5" name="_NewReviewCycle">
    <vt:lpwstr/>
  </property>
  <property fmtid="{D5CDD505-2E9C-101B-9397-08002B2CF9AE}" pid="6" name="_EmailSubject">
    <vt:lpwstr>Kvartalsrapport 2015 - supplementary information excel</vt:lpwstr>
  </property>
  <property fmtid="{D5CDD505-2E9C-101B-9397-08002B2CF9AE}" pid="7" name="_AuthorEmail">
    <vt:lpwstr>Daniel.Sundahl@storebrand.no</vt:lpwstr>
  </property>
  <property fmtid="{D5CDD505-2E9C-101B-9397-08002B2CF9AE}" pid="8" name="_AuthorEmailDisplayName">
    <vt:lpwstr>Sundahl, Daniel</vt:lpwstr>
  </property>
  <property fmtid="{D5CDD505-2E9C-101B-9397-08002B2CF9AE}" pid="10" name="_PreviousAdHocReviewCycleID">
    <vt:i4>-2108904288</vt:i4>
  </property>
</Properties>
</file>